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eguer\Desktop\Nou TFG\EXCELS FINALS\"/>
    </mc:Choice>
  </mc:AlternateContent>
  <xr:revisionPtr revIDLastSave="0" documentId="13_ncr:1_{5C5B3509-CD5E-4D7C-9A9B-6F54B9A53FCB}" xr6:coauthVersionLast="36" xr6:coauthVersionMax="36" xr10:uidLastSave="{00000000-0000-0000-0000-000000000000}"/>
  <bookViews>
    <workbookView minimized="1" xWindow="0" yWindow="0" windowWidth="19410" windowHeight="7530" xr2:uid="{00000000-000D-0000-FFFF-FFFF00000000}"/>
  </bookViews>
  <sheets>
    <sheet name="Població CAT" sheetId="6" r:id="rId1"/>
    <sheet name="Població BCN" sheetId="8" r:id="rId2"/>
    <sheet name="Població GIR" sheetId="7" r:id="rId3"/>
    <sheet name="Població LLD" sheetId="9" r:id="rId4"/>
    <sheet name="Població TRG" sheetId="10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7" l="1"/>
  <c r="H8" i="6"/>
  <c r="H8" i="8"/>
  <c r="T40" i="10" l="1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H17" i="10"/>
  <c r="H16" i="10"/>
  <c r="H15" i="10"/>
  <c r="H14" i="10"/>
  <c r="H13" i="10"/>
  <c r="H12" i="10"/>
  <c r="H11" i="10"/>
  <c r="H10" i="10"/>
  <c r="H9" i="10"/>
  <c r="H8" i="10"/>
  <c r="D40" i="10"/>
  <c r="D39" i="10"/>
  <c r="D38" i="10"/>
  <c r="D37" i="10"/>
  <c r="D36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M29" i="10"/>
  <c r="Q28" i="10"/>
  <c r="M28" i="10"/>
  <c r="Q27" i="10"/>
  <c r="M27" i="10"/>
  <c r="Q26" i="10"/>
  <c r="M26" i="10"/>
  <c r="Q25" i="10"/>
  <c r="M25" i="10"/>
  <c r="Q24" i="10"/>
  <c r="M24" i="10"/>
  <c r="Q23" i="10"/>
  <c r="M23" i="10"/>
  <c r="Q22" i="10"/>
  <c r="M22" i="10"/>
  <c r="Q21" i="10"/>
  <c r="M21" i="10"/>
  <c r="Q20" i="10"/>
  <c r="M20" i="10"/>
  <c r="Q19" i="10"/>
  <c r="M19" i="10"/>
  <c r="Q18" i="10"/>
  <c r="M18" i="10"/>
  <c r="Q17" i="10"/>
  <c r="M17" i="10"/>
  <c r="Q16" i="10"/>
  <c r="M16" i="10"/>
  <c r="Q15" i="10"/>
  <c r="M15" i="10"/>
  <c r="Q14" i="10"/>
  <c r="M14" i="10"/>
  <c r="Q13" i="10"/>
  <c r="M13" i="10"/>
  <c r="Q12" i="10"/>
  <c r="M12" i="10"/>
  <c r="Q11" i="10"/>
  <c r="M11" i="10"/>
  <c r="Q10" i="10"/>
  <c r="M10" i="10"/>
  <c r="Q9" i="10"/>
  <c r="M9" i="10"/>
  <c r="Q8" i="10"/>
  <c r="M8" i="10"/>
  <c r="Q7" i="10"/>
  <c r="M7" i="10"/>
  <c r="Q6" i="10"/>
  <c r="M6" i="10"/>
  <c r="Q5" i="10"/>
  <c r="M5" i="10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H17" i="9"/>
  <c r="H16" i="9"/>
  <c r="H15" i="9"/>
  <c r="H14" i="9"/>
  <c r="H13" i="9"/>
  <c r="H12" i="9"/>
  <c r="H11" i="9"/>
  <c r="H10" i="9"/>
  <c r="H9" i="9"/>
  <c r="H8" i="9"/>
  <c r="D40" i="9"/>
  <c r="D39" i="9"/>
  <c r="D38" i="9"/>
  <c r="D37" i="9"/>
  <c r="D36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M29" i="9"/>
  <c r="Q28" i="9"/>
  <c r="M28" i="9"/>
  <c r="Q27" i="9"/>
  <c r="M27" i="9"/>
  <c r="Q26" i="9"/>
  <c r="M26" i="9"/>
  <c r="Q25" i="9"/>
  <c r="M25" i="9"/>
  <c r="Q24" i="9"/>
  <c r="M24" i="9"/>
  <c r="Q23" i="9"/>
  <c r="M23" i="9"/>
  <c r="Q22" i="9"/>
  <c r="M22" i="9"/>
  <c r="Q21" i="9"/>
  <c r="M21" i="9"/>
  <c r="Q20" i="9"/>
  <c r="M20" i="9"/>
  <c r="Q19" i="9"/>
  <c r="M19" i="9"/>
  <c r="Q18" i="9"/>
  <c r="M18" i="9"/>
  <c r="Q17" i="9"/>
  <c r="M17" i="9"/>
  <c r="Q16" i="9"/>
  <c r="M16" i="9"/>
  <c r="Q15" i="9"/>
  <c r="M15" i="9"/>
  <c r="Q14" i="9"/>
  <c r="M14" i="9"/>
  <c r="Q13" i="9"/>
  <c r="M13" i="9"/>
  <c r="Q12" i="9"/>
  <c r="M12" i="9"/>
  <c r="Q11" i="9"/>
  <c r="M11" i="9"/>
  <c r="Q10" i="9"/>
  <c r="M10" i="9"/>
  <c r="Q9" i="9"/>
  <c r="M9" i="9"/>
  <c r="Q8" i="9"/>
  <c r="M8" i="9"/>
  <c r="Q7" i="9"/>
  <c r="M7" i="9"/>
  <c r="Q6" i="9"/>
  <c r="M6" i="9"/>
  <c r="Q5" i="9"/>
  <c r="M5" i="9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H17" i="7"/>
  <c r="H16" i="7"/>
  <c r="H15" i="7"/>
  <c r="H14" i="7"/>
  <c r="H13" i="7"/>
  <c r="H12" i="7"/>
  <c r="H11" i="7"/>
  <c r="H10" i="7"/>
  <c r="H9" i="7"/>
  <c r="I17" i="7"/>
  <c r="M5" i="7"/>
  <c r="Q5" i="7"/>
  <c r="M6" i="7"/>
  <c r="Q6" i="7"/>
  <c r="M7" i="7"/>
  <c r="Q7" i="7"/>
  <c r="M8" i="7"/>
  <c r="Q8" i="7"/>
  <c r="M9" i="7"/>
  <c r="Q9" i="7"/>
  <c r="M10" i="7"/>
  <c r="Q10" i="7"/>
  <c r="M11" i="7"/>
  <c r="Q11" i="7"/>
  <c r="M12" i="7"/>
  <c r="Q12" i="7"/>
  <c r="M13" i="7"/>
  <c r="Q13" i="7"/>
  <c r="M14" i="7"/>
  <c r="Q14" i="7"/>
  <c r="M15" i="7"/>
  <c r="Q15" i="7"/>
  <c r="M16" i="7"/>
  <c r="Q16" i="7"/>
  <c r="M17" i="7"/>
  <c r="Q17" i="7"/>
  <c r="D37" i="7"/>
  <c r="D38" i="7"/>
  <c r="D39" i="7"/>
  <c r="D40" i="7"/>
  <c r="D36" i="7"/>
  <c r="D36" i="8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M29" i="7"/>
  <c r="Q28" i="7"/>
  <c r="M28" i="7"/>
  <c r="Q27" i="7"/>
  <c r="M27" i="7"/>
  <c r="Q26" i="7"/>
  <c r="M26" i="7"/>
  <c r="Q25" i="7"/>
  <c r="M25" i="7"/>
  <c r="Q24" i="7"/>
  <c r="M24" i="7"/>
  <c r="Q23" i="7"/>
  <c r="M23" i="7"/>
  <c r="Q22" i="7"/>
  <c r="M22" i="7"/>
  <c r="Q21" i="7"/>
  <c r="M21" i="7"/>
  <c r="Q20" i="7"/>
  <c r="M20" i="7"/>
  <c r="Q19" i="7"/>
  <c r="M19" i="7"/>
  <c r="Q18" i="7"/>
  <c r="M18" i="7"/>
  <c r="I12" i="7" l="1"/>
  <c r="I9" i="7"/>
  <c r="I16" i="7"/>
  <c r="T48" i="7" s="1"/>
  <c r="T44" i="7"/>
  <c r="I13" i="7"/>
  <c r="I10" i="7"/>
  <c r="T42" i="7" s="1"/>
  <c r="I17" i="10"/>
  <c r="T49" i="10" s="1"/>
  <c r="I10" i="10"/>
  <c r="T42" i="10" s="1"/>
  <c r="I12" i="10"/>
  <c r="T44" i="10" s="1"/>
  <c r="I14" i="10"/>
  <c r="T46" i="10" s="1"/>
  <c r="I16" i="10"/>
  <c r="T48" i="10" s="1"/>
  <c r="I9" i="10"/>
  <c r="T41" i="10" s="1"/>
  <c r="I11" i="10"/>
  <c r="T43" i="10" s="1"/>
  <c r="I13" i="10"/>
  <c r="T45" i="10" s="1"/>
  <c r="I15" i="10"/>
  <c r="T47" i="10" s="1"/>
  <c r="I17" i="9"/>
  <c r="T49" i="9" s="1"/>
  <c r="I10" i="9"/>
  <c r="T42" i="9" s="1"/>
  <c r="I12" i="9"/>
  <c r="T44" i="9" s="1"/>
  <c r="I14" i="9"/>
  <c r="T46" i="9" s="1"/>
  <c r="I16" i="9"/>
  <c r="T48" i="9" s="1"/>
  <c r="I9" i="9"/>
  <c r="T41" i="9" s="1"/>
  <c r="I11" i="9"/>
  <c r="T43" i="9" s="1"/>
  <c r="I13" i="9"/>
  <c r="T45" i="9" s="1"/>
  <c r="I15" i="9"/>
  <c r="T47" i="9" s="1"/>
  <c r="T49" i="7"/>
  <c r="T45" i="7"/>
  <c r="T41" i="7"/>
  <c r="I15" i="7"/>
  <c r="T47" i="7" s="1"/>
  <c r="I11" i="7"/>
  <c r="T43" i="7" s="1"/>
  <c r="I14" i="7"/>
  <c r="T46" i="7" s="1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5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" i="8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" i="6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" i="8"/>
  <c r="H10" i="8"/>
  <c r="H11" i="8"/>
  <c r="H12" i="8"/>
  <c r="H13" i="8"/>
  <c r="H14" i="8"/>
  <c r="H15" i="8"/>
  <c r="H16" i="8"/>
  <c r="H17" i="8"/>
  <c r="H9" i="8"/>
  <c r="D37" i="8"/>
  <c r="D38" i="8"/>
  <c r="D39" i="8"/>
  <c r="D40" i="8"/>
  <c r="I11" i="8"/>
  <c r="T43" i="8" l="1"/>
  <c r="I14" i="8"/>
  <c r="I10" i="8"/>
  <c r="T42" i="8" s="1"/>
  <c r="I9" i="8"/>
  <c r="T41" i="8" s="1"/>
  <c r="I17" i="8"/>
  <c r="T49" i="8" s="1"/>
  <c r="I13" i="8"/>
  <c r="T45" i="8" s="1"/>
  <c r="I16" i="8"/>
  <c r="T48" i="8" s="1"/>
  <c r="I12" i="8"/>
  <c r="T44" i="8" s="1"/>
  <c r="I15" i="8"/>
  <c r="T47" i="8" s="1"/>
  <c r="T46" i="8"/>
  <c r="T74" i="10"/>
  <c r="T68" i="10"/>
  <c r="T64" i="10"/>
  <c r="T60" i="10"/>
  <c r="T56" i="10"/>
  <c r="T52" i="10"/>
  <c r="T73" i="10"/>
  <c r="T71" i="10"/>
  <c r="T69" i="10"/>
  <c r="T67" i="10"/>
  <c r="T65" i="10"/>
  <c r="T63" i="10"/>
  <c r="T61" i="10"/>
  <c r="T59" i="10"/>
  <c r="T57" i="10"/>
  <c r="T55" i="10"/>
  <c r="T53" i="10"/>
  <c r="T51" i="10"/>
  <c r="T70" i="10"/>
  <c r="T66" i="10"/>
  <c r="T58" i="10"/>
  <c r="T50" i="10"/>
  <c r="T72" i="10"/>
  <c r="T62" i="10"/>
  <c r="T54" i="10"/>
  <c r="T74" i="9"/>
  <c r="T68" i="9"/>
  <c r="T62" i="9"/>
  <c r="T58" i="9"/>
  <c r="T54" i="9"/>
  <c r="T50" i="9"/>
  <c r="T73" i="9"/>
  <c r="T71" i="9"/>
  <c r="T69" i="9"/>
  <c r="T67" i="9"/>
  <c r="T65" i="9"/>
  <c r="T63" i="9"/>
  <c r="T61" i="9"/>
  <c r="T59" i="9"/>
  <c r="T57" i="9"/>
  <c r="T55" i="9"/>
  <c r="T53" i="9"/>
  <c r="T51" i="9"/>
  <c r="T72" i="9"/>
  <c r="T64" i="9"/>
  <c r="T56" i="9"/>
  <c r="T70" i="9"/>
  <c r="T66" i="9"/>
  <c r="T60" i="9"/>
  <c r="T52" i="9"/>
  <c r="T73" i="7"/>
  <c r="T71" i="7"/>
  <c r="T69" i="7"/>
  <c r="T67" i="7"/>
  <c r="T65" i="7"/>
  <c r="T63" i="7"/>
  <c r="T61" i="7"/>
  <c r="T59" i="7"/>
  <c r="T57" i="7"/>
  <c r="T55" i="7"/>
  <c r="T53" i="7"/>
  <c r="T51" i="7"/>
  <c r="T74" i="7"/>
  <c r="T66" i="7"/>
  <c r="T58" i="7"/>
  <c r="T50" i="7"/>
  <c r="T52" i="7"/>
  <c r="T72" i="7"/>
  <c r="T64" i="7"/>
  <c r="T56" i="7"/>
  <c r="T70" i="7"/>
  <c r="T62" i="7"/>
  <c r="T54" i="7"/>
  <c r="T68" i="7"/>
  <c r="T60" i="7"/>
  <c r="T53" i="8" l="1"/>
  <c r="T57" i="8"/>
  <c r="T61" i="8"/>
  <c r="T65" i="8"/>
  <c r="T69" i="8"/>
  <c r="T73" i="8"/>
  <c r="T54" i="8"/>
  <c r="T58" i="8"/>
  <c r="T62" i="8"/>
  <c r="T66" i="8"/>
  <c r="T70" i="8"/>
  <c r="T74" i="8"/>
  <c r="T52" i="8"/>
  <c r="T56" i="8"/>
  <c r="T64" i="8"/>
  <c r="T68" i="8"/>
  <c r="T51" i="8"/>
  <c r="T55" i="8"/>
  <c r="T59" i="8"/>
  <c r="T63" i="8"/>
  <c r="T67" i="8"/>
  <c r="T71" i="8"/>
  <c r="T50" i="8"/>
  <c r="T60" i="8"/>
  <c r="T72" i="8"/>
  <c r="T120" i="10"/>
  <c r="T116" i="10"/>
  <c r="T112" i="10"/>
  <c r="T106" i="10"/>
  <c r="T102" i="10"/>
  <c r="T96" i="10"/>
  <c r="T92" i="10"/>
  <c r="T86" i="10"/>
  <c r="T82" i="10"/>
  <c r="T76" i="10"/>
  <c r="T123" i="10"/>
  <c r="T121" i="10"/>
  <c r="T119" i="10"/>
  <c r="T117" i="10"/>
  <c r="T115" i="10"/>
  <c r="T113" i="10"/>
  <c r="T111" i="10"/>
  <c r="T109" i="10"/>
  <c r="T107" i="10"/>
  <c r="T105" i="10"/>
  <c r="T103" i="10"/>
  <c r="T101" i="10"/>
  <c r="T99" i="10"/>
  <c r="T97" i="10"/>
  <c r="T95" i="10"/>
  <c r="T93" i="10"/>
  <c r="T91" i="10"/>
  <c r="T89" i="10"/>
  <c r="T87" i="10"/>
  <c r="T85" i="10"/>
  <c r="T83" i="10"/>
  <c r="T81" i="10"/>
  <c r="T79" i="10"/>
  <c r="T77" i="10"/>
  <c r="T75" i="10"/>
  <c r="T118" i="10"/>
  <c r="T114" i="10"/>
  <c r="T110" i="10"/>
  <c r="T104" i="10"/>
  <c r="T100" i="10"/>
  <c r="T94" i="10"/>
  <c r="T88" i="10"/>
  <c r="T84" i="10"/>
  <c r="T78" i="10"/>
  <c r="T122" i="10"/>
  <c r="T108" i="10"/>
  <c r="T98" i="10"/>
  <c r="T90" i="10"/>
  <c r="T80" i="10"/>
  <c r="T120" i="9"/>
  <c r="T114" i="9"/>
  <c r="T112" i="9"/>
  <c r="T108" i="9"/>
  <c r="T104" i="9"/>
  <c r="T100" i="9"/>
  <c r="T94" i="9"/>
  <c r="T90" i="9"/>
  <c r="T86" i="9"/>
  <c r="T80" i="9"/>
  <c r="T78" i="9"/>
  <c r="T123" i="9"/>
  <c r="T121" i="9"/>
  <c r="T119" i="9"/>
  <c r="T117" i="9"/>
  <c r="T115" i="9"/>
  <c r="T113" i="9"/>
  <c r="T111" i="9"/>
  <c r="T109" i="9"/>
  <c r="T107" i="9"/>
  <c r="T105" i="9"/>
  <c r="T103" i="9"/>
  <c r="T101" i="9"/>
  <c r="T99" i="9"/>
  <c r="T97" i="9"/>
  <c r="T95" i="9"/>
  <c r="T93" i="9"/>
  <c r="T91" i="9"/>
  <c r="T89" i="9"/>
  <c r="T87" i="9"/>
  <c r="T85" i="9"/>
  <c r="T83" i="9"/>
  <c r="T81" i="9"/>
  <c r="T79" i="9"/>
  <c r="T77" i="9"/>
  <c r="T75" i="9"/>
  <c r="T118" i="9"/>
  <c r="T96" i="9"/>
  <c r="T84" i="9"/>
  <c r="T122" i="9"/>
  <c r="T116" i="9"/>
  <c r="T110" i="9"/>
  <c r="T106" i="9"/>
  <c r="T102" i="9"/>
  <c r="T98" i="9"/>
  <c r="T92" i="9"/>
  <c r="T88" i="9"/>
  <c r="T82" i="9"/>
  <c r="T76" i="9"/>
  <c r="T123" i="7"/>
  <c r="T121" i="7"/>
  <c r="T119" i="7"/>
  <c r="T117" i="7"/>
  <c r="T115" i="7"/>
  <c r="T113" i="7"/>
  <c r="T111" i="7"/>
  <c r="T109" i="7"/>
  <c r="T107" i="7"/>
  <c r="T105" i="7"/>
  <c r="T103" i="7"/>
  <c r="T101" i="7"/>
  <c r="T99" i="7"/>
  <c r="T97" i="7"/>
  <c r="T95" i="7"/>
  <c r="T93" i="7"/>
  <c r="T91" i="7"/>
  <c r="T89" i="7"/>
  <c r="T87" i="7"/>
  <c r="T85" i="7"/>
  <c r="T83" i="7"/>
  <c r="T81" i="7"/>
  <c r="T79" i="7"/>
  <c r="T77" i="7"/>
  <c r="T75" i="7"/>
  <c r="T122" i="7"/>
  <c r="T114" i="7"/>
  <c r="T106" i="7"/>
  <c r="T98" i="7"/>
  <c r="T90" i="7"/>
  <c r="T82" i="7"/>
  <c r="T102" i="7"/>
  <c r="T108" i="7"/>
  <c r="T76" i="7"/>
  <c r="T120" i="7"/>
  <c r="T112" i="7"/>
  <c r="T104" i="7"/>
  <c r="T96" i="7"/>
  <c r="T88" i="7"/>
  <c r="T80" i="7"/>
  <c r="T118" i="7"/>
  <c r="T110" i="7"/>
  <c r="T94" i="7"/>
  <c r="T86" i="7"/>
  <c r="T78" i="7"/>
  <c r="T116" i="7"/>
  <c r="T100" i="7"/>
  <c r="T92" i="7"/>
  <c r="T84" i="7"/>
  <c r="D36" i="6"/>
  <c r="D37" i="6"/>
  <c r="D38" i="6"/>
  <c r="D39" i="6"/>
  <c r="D40" i="6"/>
  <c r="H28" i="6"/>
  <c r="I28" i="6" s="1"/>
  <c r="P60" i="6" s="1"/>
  <c r="H9" i="6"/>
  <c r="I9" i="6" s="1"/>
  <c r="P41" i="6" s="1"/>
  <c r="T78" i="8" l="1"/>
  <c r="T113" i="8"/>
  <c r="T81" i="8"/>
  <c r="T104" i="8"/>
  <c r="T117" i="8"/>
  <c r="T85" i="8"/>
  <c r="T100" i="8"/>
  <c r="T119" i="8"/>
  <c r="T103" i="8"/>
  <c r="T87" i="8"/>
  <c r="T118" i="8"/>
  <c r="T102" i="8"/>
  <c r="T86" i="8"/>
  <c r="T99" i="8"/>
  <c r="T114" i="8"/>
  <c r="T82" i="8"/>
  <c r="T76" i="8"/>
  <c r="T105" i="8"/>
  <c r="T123" i="8"/>
  <c r="T96" i="8"/>
  <c r="T109" i="8"/>
  <c r="T77" i="8"/>
  <c r="T92" i="8"/>
  <c r="T115" i="8"/>
  <c r="T83" i="8"/>
  <c r="T98" i="8"/>
  <c r="T121" i="8"/>
  <c r="T112" i="8"/>
  <c r="T93" i="8"/>
  <c r="T91" i="8"/>
  <c r="T90" i="8"/>
  <c r="T75" i="8"/>
  <c r="T97" i="8"/>
  <c r="T120" i="8"/>
  <c r="T88" i="8"/>
  <c r="T101" i="8"/>
  <c r="T116" i="8"/>
  <c r="T84" i="8"/>
  <c r="T111" i="8"/>
  <c r="T95" i="8"/>
  <c r="T79" i="8"/>
  <c r="T110" i="8"/>
  <c r="T94" i="8"/>
  <c r="T89" i="8"/>
  <c r="T80" i="8"/>
  <c r="T108" i="8"/>
  <c r="T107" i="8"/>
  <c r="T122" i="8"/>
  <c r="T106" i="8"/>
  <c r="M6" i="6" l="1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" i="6"/>
  <c r="H10" i="6" l="1"/>
  <c r="I10" i="6" s="1"/>
  <c r="P42" i="6" s="1"/>
  <c r="H11" i="6"/>
  <c r="I11" i="6" s="1"/>
  <c r="P43" i="6" s="1"/>
  <c r="H12" i="6"/>
  <c r="I12" i="6" s="1"/>
  <c r="P44" i="6" s="1"/>
  <c r="H13" i="6"/>
  <c r="I13" i="6" s="1"/>
  <c r="P45" i="6" s="1"/>
  <c r="H14" i="6"/>
  <c r="I14" i="6" s="1"/>
  <c r="P46" i="6" s="1"/>
  <c r="H15" i="6"/>
  <c r="I15" i="6" s="1"/>
  <c r="P47" i="6" s="1"/>
  <c r="H16" i="6"/>
  <c r="I16" i="6" s="1"/>
  <c r="P48" i="6" s="1"/>
  <c r="H17" i="6"/>
  <c r="I17" i="6" s="1"/>
  <c r="P49" i="6" s="1"/>
  <c r="H18" i="6"/>
  <c r="I18" i="6" s="1"/>
  <c r="P50" i="6" s="1"/>
  <c r="H19" i="6"/>
  <c r="I19" i="6" s="1"/>
  <c r="P51" i="6" s="1"/>
  <c r="H20" i="6"/>
  <c r="I20" i="6" s="1"/>
  <c r="P52" i="6" s="1"/>
  <c r="H21" i="6"/>
  <c r="I21" i="6" s="1"/>
  <c r="P53" i="6" s="1"/>
  <c r="H22" i="6"/>
  <c r="I22" i="6" s="1"/>
  <c r="P54" i="6" s="1"/>
  <c r="H23" i="6"/>
  <c r="I23" i="6" s="1"/>
  <c r="P55" i="6" s="1"/>
  <c r="H24" i="6"/>
  <c r="I24" i="6" s="1"/>
  <c r="P56" i="6" s="1"/>
  <c r="H25" i="6"/>
  <c r="I25" i="6" s="1"/>
  <c r="P57" i="6" s="1"/>
  <c r="H26" i="6"/>
  <c r="I26" i="6" s="1"/>
  <c r="P58" i="6" s="1"/>
  <c r="H27" i="6"/>
  <c r="I27" i="6" s="1"/>
  <c r="P59" i="6" s="1"/>
  <c r="H29" i="6"/>
  <c r="I29" i="6" s="1"/>
  <c r="P61" i="6" s="1"/>
  <c r="H30" i="6"/>
  <c r="I30" i="6" s="1"/>
  <c r="P62" i="6" s="1"/>
  <c r="H31" i="6"/>
  <c r="I31" i="6" s="1"/>
  <c r="P63" i="6" s="1"/>
  <c r="H32" i="6"/>
  <c r="I32" i="6" s="1"/>
  <c r="P64" i="6" s="1"/>
  <c r="H33" i="6"/>
  <c r="I33" i="6" s="1"/>
  <c r="P65" i="6" s="1"/>
  <c r="H34" i="6"/>
  <c r="I34" i="6" s="1"/>
  <c r="P66" i="6" s="1"/>
  <c r="H35" i="6"/>
  <c r="I35" i="6" s="1"/>
  <c r="P67" i="6" s="1"/>
  <c r="H36" i="6"/>
  <c r="I36" i="6" s="1"/>
  <c r="P68" i="6" s="1"/>
  <c r="H37" i="6"/>
  <c r="I37" i="6" s="1"/>
  <c r="P69" i="6" s="1"/>
  <c r="H38" i="6"/>
  <c r="I38" i="6" s="1"/>
  <c r="P70" i="6" s="1"/>
  <c r="H39" i="6"/>
  <c r="I39" i="6" s="1"/>
  <c r="P71" i="6" s="1"/>
  <c r="H40" i="6"/>
  <c r="I40" i="6" s="1"/>
  <c r="P72" i="6" s="1"/>
  <c r="H41" i="6"/>
  <c r="I41" i="6" s="1"/>
  <c r="P73" i="6" s="1"/>
  <c r="H42" i="6"/>
  <c r="I42" i="6" s="1"/>
  <c r="P74" i="6" s="1"/>
  <c r="P82" i="6" s="1"/>
  <c r="P76" i="6" l="1"/>
  <c r="P80" i="6"/>
  <c r="P84" i="6"/>
  <c r="P88" i="6"/>
  <c r="P92" i="6"/>
  <c r="P96" i="6"/>
  <c r="P100" i="6"/>
  <c r="P104" i="6"/>
  <c r="P108" i="6"/>
  <c r="P112" i="6"/>
  <c r="P116" i="6"/>
  <c r="P120" i="6"/>
  <c r="P75" i="6"/>
  <c r="P109" i="6"/>
  <c r="P121" i="6"/>
  <c r="P77" i="6"/>
  <c r="P81" i="6"/>
  <c r="P85" i="6"/>
  <c r="P89" i="6"/>
  <c r="P93" i="6"/>
  <c r="P97" i="6"/>
  <c r="P101" i="6"/>
  <c r="P105" i="6"/>
  <c r="P113" i="6"/>
  <c r="P117" i="6"/>
  <c r="P78" i="6"/>
  <c r="P86" i="6"/>
  <c r="P90" i="6"/>
  <c r="P94" i="6"/>
  <c r="P98" i="6"/>
  <c r="P102" i="6"/>
  <c r="P106" i="6"/>
  <c r="P110" i="6"/>
  <c r="P114" i="6"/>
  <c r="P118" i="6"/>
  <c r="P122" i="6"/>
  <c r="P79" i="6"/>
  <c r="P83" i="6"/>
  <c r="P87" i="6"/>
  <c r="P91" i="6"/>
  <c r="P95" i="6"/>
  <c r="P99" i="6"/>
  <c r="P103" i="6"/>
  <c r="P107" i="6"/>
  <c r="P111" i="6"/>
  <c r="P115" i="6"/>
  <c r="P119" i="6"/>
  <c r="P123" i="6"/>
</calcChain>
</file>

<file path=xl/sharedStrings.xml><?xml version="1.0" encoding="utf-8"?>
<sst xmlns="http://schemas.openxmlformats.org/spreadsheetml/2006/main" count="139" uniqueCount="22">
  <si>
    <t>Població</t>
  </si>
  <si>
    <t>Any</t>
  </si>
  <si>
    <t>Històric</t>
  </si>
  <si>
    <t>Idescat proj.mitj 2013</t>
  </si>
  <si>
    <t>UN espanya</t>
  </si>
  <si>
    <t>Variació respecte l'any històric  2017</t>
  </si>
  <si>
    <t xml:space="preserve">Var + diferencia entre historic i població </t>
  </si>
  <si>
    <t>Variació resp 2051</t>
  </si>
  <si>
    <t>Requadres vermell</t>
  </si>
  <si>
    <t>Requadres taronja</t>
  </si>
  <si>
    <t>1) Dades històriques de població</t>
  </si>
  <si>
    <t>3) Variació que calcula la projecció adaptada a l'últim any històric (any 2017)</t>
  </si>
  <si>
    <t>2) Diferència entre la projecció idescat 2013 i l'històric de població (any 2017)</t>
  </si>
  <si>
    <t>4) Variació de la projecció de població per Espanya realitzada per la UNDESA</t>
  </si>
  <si>
    <t>Projecció 1981-2100</t>
  </si>
  <si>
    <t>Variació resp 2026</t>
  </si>
  <si>
    <t xml:space="preserve">Requadres blau </t>
  </si>
  <si>
    <t>Requadres verd</t>
  </si>
  <si>
    <t>3) Variació que calcula la projecció provincial adaptada a l'últim any històric (any 2017)</t>
  </si>
  <si>
    <t>5) Variació de la projecció de població per Espanya realitzada per la UNDESA</t>
  </si>
  <si>
    <t>4) Variació de la projecció de població per Catalunyabrealitzada per l'IDESCAT</t>
  </si>
  <si>
    <t>Requadres lila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</si>
</sst>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0.0000%"/>
    <numFmt numFmtId="166" formatCode="0.0000"/>
    <numFmt numFmtId="167" formatCode="0.00000"/>
    <numFmt numFmtId="168" formatCode="_-* #,##0.00000\ _€_-;\-* #,##0.000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</font>
    <font>
      <sz val="11"/>
      <name val="Arial"/>
      <charset val="238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Helvetica"/>
    </font>
    <font>
      <sz val="8"/>
      <name val="Helvetica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D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148C8"/>
        <bgColor indexed="64"/>
      </patternFill>
    </fill>
    <fill>
      <patternFill patternType="solid">
        <fgColor rgb="FFB381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 applyNumberFormat="0" applyFill="0" applyBorder="0" applyAlignment="0" applyProtection="0"/>
    <xf numFmtId="4" fontId="24" fillId="0" borderId="11" applyFill="0" applyBorder="0" applyProtection="0">
      <alignment horizontal="right" vertical="center"/>
    </xf>
    <xf numFmtId="4" fontId="23" fillId="0" borderId="10" applyFill="0" applyBorder="0" applyProtection="0">
      <alignment horizontal="right" vertical="center"/>
    </xf>
    <xf numFmtId="0" fontId="25" fillId="34" borderId="0" applyNumberFormat="0" applyFont="0" applyBorder="0" applyAlignment="0" applyProtection="0"/>
    <xf numFmtId="49" fontId="23" fillId="0" borderId="12" applyNumberFormat="0" applyFont="0" applyFill="0" applyBorder="0" applyProtection="0">
      <alignment horizontal="left" vertical="center" indent="5"/>
    </xf>
    <xf numFmtId="0" fontId="21" fillId="0" borderId="0" applyNumberFormat="0" applyFont="0" applyFill="0" applyBorder="0" applyProtection="0">
      <alignment horizontal="left" vertical="center" indent="2"/>
    </xf>
    <xf numFmtId="49" fontId="24" fillId="0" borderId="10" applyNumberFormat="0" applyFill="0" applyBorder="0" applyProtection="0">
      <alignment horizontal="left" vertical="center"/>
    </xf>
    <xf numFmtId="0" fontId="23" fillId="0" borderId="10" applyNumberFormat="0" applyFill="0" applyAlignment="0" applyProtection="0"/>
    <xf numFmtId="0" fontId="23" fillId="0" borderId="0"/>
    <xf numFmtId="9" fontId="21" fillId="0" borderId="0" applyFill="0" applyBorder="0" applyAlignment="0" applyProtection="0"/>
    <xf numFmtId="49" fontId="23" fillId="0" borderId="12" applyNumberFormat="0" applyFont="0" applyFill="0" applyBorder="0" applyProtection="0">
      <alignment horizontal="left" vertical="center" indent="5"/>
    </xf>
    <xf numFmtId="4" fontId="24" fillId="0" borderId="11" applyFill="0" applyBorder="0" applyProtection="0">
      <alignment horizontal="right" vertical="center"/>
    </xf>
    <xf numFmtId="4" fontId="23" fillId="0" borderId="10" applyFill="0" applyBorder="0" applyProtection="0">
      <alignment horizontal="right" vertical="center"/>
    </xf>
    <xf numFmtId="0" fontId="26" fillId="34" borderId="0" applyNumberFormat="0" applyFont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164" fontId="0" fillId="0" borderId="0" xfId="62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66" fontId="0" fillId="0" borderId="0" xfId="0" applyNumberFormat="1" applyAlignment="1">
      <alignment horizontal="center"/>
    </xf>
    <xf numFmtId="164" fontId="0" fillId="0" borderId="0" xfId="6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164" fontId="0" fillId="0" borderId="10" xfId="62" applyNumberFormat="1" applyFont="1" applyBorder="1" applyAlignment="1">
      <alignment horizontal="center" vertical="center"/>
    </xf>
    <xf numFmtId="0" fontId="0" fillId="0" borderId="0" xfId="62" applyNumberFormat="1" applyFont="1" applyAlignment="1">
      <alignment horizontal="center" vertical="center"/>
    </xf>
    <xf numFmtId="0" fontId="0" fillId="0" borderId="10" xfId="62" applyNumberFormat="1" applyFont="1" applyBorder="1" applyAlignment="1">
      <alignment horizontal="center" vertical="center"/>
    </xf>
    <xf numFmtId="164" fontId="0" fillId="35" borderId="10" xfId="62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0" fontId="0" fillId="37" borderId="10" xfId="1" applyNumberFormat="1" applyFont="1" applyFill="1" applyBorder="1" applyAlignment="1">
      <alignment horizontal="center" vertical="center"/>
    </xf>
    <xf numFmtId="10" fontId="0" fillId="33" borderId="10" xfId="1" applyNumberFormat="1" applyFont="1" applyFill="1" applyBorder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10" fontId="0" fillId="36" borderId="15" xfId="1" applyNumberFormat="1" applyFont="1" applyFill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39" borderId="10" xfId="62" applyNumberFormat="1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64" fontId="0" fillId="41" borderId="10" xfId="62" applyNumberFormat="1" applyFont="1" applyFill="1" applyBorder="1" applyAlignment="1">
      <alignment horizontal="center" vertical="center"/>
    </xf>
    <xf numFmtId="164" fontId="0" fillId="42" borderId="10" xfId="62" applyNumberFormat="1" applyFont="1" applyFill="1" applyBorder="1" applyAlignment="1">
      <alignment horizontal="center" vertical="center"/>
    </xf>
    <xf numFmtId="10" fontId="0" fillId="43" borderId="10" xfId="1" applyNumberFormat="1" applyFont="1" applyFill="1" applyBorder="1" applyAlignment="1">
      <alignment horizontal="center"/>
    </xf>
    <xf numFmtId="164" fontId="0" fillId="44" borderId="10" xfId="62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10" fontId="16" fillId="0" borderId="0" xfId="1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0" fontId="16" fillId="33" borderId="23" xfId="1" applyNumberFormat="1" applyFont="1" applyFill="1" applyBorder="1" applyAlignment="1">
      <alignment horizontal="center" vertical="center"/>
    </xf>
    <xf numFmtId="10" fontId="16" fillId="33" borderId="24" xfId="1" applyNumberFormat="1" applyFont="1" applyFill="1" applyBorder="1" applyAlignment="1">
      <alignment horizontal="center" vertical="center"/>
    </xf>
    <xf numFmtId="0" fontId="0" fillId="38" borderId="16" xfId="0" applyFill="1" applyBorder="1" applyAlignment="1">
      <alignment horizontal="left" vertical="center"/>
    </xf>
    <xf numFmtId="0" fontId="0" fillId="38" borderId="17" xfId="0" applyFill="1" applyBorder="1" applyAlignment="1">
      <alignment horizontal="left" vertical="center"/>
    </xf>
    <xf numFmtId="0" fontId="0" fillId="38" borderId="18" xfId="0" applyFill="1" applyBorder="1" applyAlignment="1">
      <alignment horizontal="left" vertical="center"/>
    </xf>
    <xf numFmtId="0" fontId="0" fillId="38" borderId="14" xfId="0" applyFill="1" applyBorder="1" applyAlignment="1">
      <alignment horizontal="left" wrapText="1"/>
    </xf>
    <xf numFmtId="0" fontId="0" fillId="38" borderId="0" xfId="0" applyFill="1" applyBorder="1" applyAlignment="1">
      <alignment horizontal="left" wrapText="1"/>
    </xf>
    <xf numFmtId="0" fontId="0" fillId="38" borderId="19" xfId="0" applyFill="1" applyBorder="1" applyAlignment="1">
      <alignment horizontal="left" wrapText="1"/>
    </xf>
    <xf numFmtId="0" fontId="0" fillId="38" borderId="14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9" xfId="0" applyFill="1" applyBorder="1" applyAlignment="1">
      <alignment horizontal="left"/>
    </xf>
    <xf numFmtId="0" fontId="0" fillId="38" borderId="20" xfId="0" applyFill="1" applyBorder="1" applyAlignment="1">
      <alignment horizontal="left"/>
    </xf>
    <xf numFmtId="0" fontId="0" fillId="38" borderId="21" xfId="0" applyFill="1" applyBorder="1" applyAlignment="1">
      <alignment horizontal="left"/>
    </xf>
    <xf numFmtId="0" fontId="0" fillId="38" borderId="22" xfId="0" applyFill="1" applyBorder="1" applyAlignment="1">
      <alignment horizontal="left"/>
    </xf>
    <xf numFmtId="164" fontId="16" fillId="35" borderId="23" xfId="62" applyNumberFormat="1" applyFont="1" applyFill="1" applyBorder="1" applyAlignment="1">
      <alignment horizontal="center" vertical="center"/>
    </xf>
    <xf numFmtId="164" fontId="16" fillId="35" borderId="24" xfId="62" applyNumberFormat="1" applyFont="1" applyFill="1" applyBorder="1" applyAlignment="1">
      <alignment horizontal="center" vertical="center"/>
    </xf>
    <xf numFmtId="10" fontId="16" fillId="36" borderId="23" xfId="1" applyNumberFormat="1" applyFont="1" applyFill="1" applyBorder="1" applyAlignment="1">
      <alignment horizontal="center" vertical="center"/>
    </xf>
    <xf numFmtId="10" fontId="16" fillId="36" borderId="24" xfId="1" applyNumberFormat="1" applyFont="1" applyFill="1" applyBorder="1" applyAlignment="1">
      <alignment horizontal="center" vertical="center"/>
    </xf>
    <xf numFmtId="10" fontId="16" fillId="37" borderId="23" xfId="1" applyNumberFormat="1" applyFont="1" applyFill="1" applyBorder="1" applyAlignment="1">
      <alignment horizontal="center" vertical="center"/>
    </xf>
    <xf numFmtId="10" fontId="16" fillId="37" borderId="24" xfId="1" applyNumberFormat="1" applyFont="1" applyFill="1" applyBorder="1" applyAlignment="1">
      <alignment horizontal="center" vertical="center"/>
    </xf>
    <xf numFmtId="10" fontId="16" fillId="43" borderId="13" xfId="1" applyNumberFormat="1" applyFont="1" applyFill="1" applyBorder="1" applyAlignment="1">
      <alignment horizontal="center"/>
    </xf>
    <xf numFmtId="10" fontId="16" fillId="43" borderId="23" xfId="1" applyNumberFormat="1" applyFont="1" applyFill="1" applyBorder="1" applyAlignment="1">
      <alignment horizontal="center"/>
    </xf>
    <xf numFmtId="10" fontId="16" fillId="43" borderId="24" xfId="1" applyNumberFormat="1" applyFont="1" applyFill="1" applyBorder="1" applyAlignment="1">
      <alignment horizontal="center"/>
    </xf>
  </cellXfs>
  <cellStyles count="6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2x indented GHG Textfiels" xfId="52" xr:uid="{00000000-0005-0000-0000-000006000000}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5x indented GHG Textfiels" xfId="51" xr:uid="{00000000-0005-0000-0000-00000D000000}"/>
    <cellStyle name="5x indented GHG Textfiels 2" xfId="57" xr:uid="{00000000-0005-0000-0000-00000E000000}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old GHG Numbers (0.00)" xfId="48" xr:uid="{00000000-0005-0000-0000-000016000000}"/>
    <cellStyle name="Bold GHG Numbers (0.00) 2" xfId="58" xr:uid="{00000000-0005-0000-0000-000017000000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eadline" xfId="47" xr:uid="{00000000-0005-0000-0000-000023000000}"/>
    <cellStyle name="Incorrecto" xfId="8" builtinId="27" customBuiltin="1"/>
    <cellStyle name="Millares" xfId="62" builtinId="3"/>
    <cellStyle name="Neutral" xfId="9" builtinId="28" customBuiltin="1"/>
    <cellStyle name="Normal" xfId="0" builtinId="0"/>
    <cellStyle name="Normal 2" xfId="43" xr:uid="{00000000-0005-0000-0000-000027000000}"/>
    <cellStyle name="Normal 2 2" xfId="46" xr:uid="{00000000-0005-0000-0000-000028000000}"/>
    <cellStyle name="Normal 3" xfId="44" xr:uid="{00000000-0005-0000-0000-000029000000}"/>
    <cellStyle name="Normal 4" xfId="45" xr:uid="{00000000-0005-0000-0000-00002A000000}"/>
    <cellStyle name="Normal GHG Numbers (0.00)" xfId="49" xr:uid="{00000000-0005-0000-0000-00002B000000}"/>
    <cellStyle name="Normal GHG Numbers (0.00) 2" xfId="59" xr:uid="{00000000-0005-0000-0000-00002C000000}"/>
    <cellStyle name="Normal GHG Textfiels Bold" xfId="53" xr:uid="{00000000-0005-0000-0000-00002D000000}"/>
    <cellStyle name="Normal GHG whole table" xfId="54" xr:uid="{00000000-0005-0000-0000-00002E000000}"/>
    <cellStyle name="Normal GHG-Shade" xfId="50" xr:uid="{00000000-0005-0000-0000-00002F000000}"/>
    <cellStyle name="Normal GHG-Shade 2" xfId="60" xr:uid="{00000000-0005-0000-0000-000030000000}"/>
    <cellStyle name="Notas" xfId="16" builtinId="10" customBuiltin="1"/>
    <cellStyle name="Percentatge 2" xfId="56" xr:uid="{00000000-0005-0000-0000-000034000000}"/>
    <cellStyle name="Porcentaje" xfId="1" builtinId="5"/>
    <cellStyle name="Porcentaje 2" xfId="61" xr:uid="{00000000-0005-0000-0000-000035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  <cellStyle name="Обычный_CRF2002 (1)" xfId="55" xr:uid="{00000000-0005-0000-0000-00003F000000}"/>
  </cellStyles>
  <dxfs count="0"/>
  <tableStyles count="0" defaultTableStyle="TableStyleMedium2" defaultPivotStyle="PivotStyleLight16"/>
  <colors>
    <mruColors>
      <color rgb="FFB381D9"/>
      <color rgb="FFA568D2"/>
      <color rgb="FF9148C8"/>
      <color rgb="FFFF5B5B"/>
      <color rgb="FF008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20499296739127E-2"/>
          <c:y val="1.3484589620374634E-2"/>
          <c:w val="0.90663870129927726"/>
          <c:h val="0.91604042728489898"/>
        </c:manualLayout>
      </c:layout>
      <c:scatterChart>
        <c:scatterStyle val="smoothMarker"/>
        <c:varyColors val="0"/>
        <c:ser>
          <c:idx val="0"/>
          <c:order val="0"/>
          <c:tx>
            <c:v>Historic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'Població CAT'!$O$4:$O$40</c:f>
              <c:numCache>
                <c:formatCode>General</c:formatCod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xVal>
          <c:yVal>
            <c:numRef>
              <c:f>'Població CAT'!$P$4:$P$40</c:f>
              <c:numCache>
                <c:formatCode>_-* #,##0\ _€_-;\-* #,##0\ _€_-;_-* "-"??\ _€_-;_-@_-</c:formatCode>
                <c:ptCount val="37"/>
                <c:pt idx="0">
                  <c:v>5949829</c:v>
                </c:pt>
                <c:pt idx="1">
                  <c:v>5962723</c:v>
                </c:pt>
                <c:pt idx="2">
                  <c:v>5974821</c:v>
                </c:pt>
                <c:pt idx="3">
                  <c:v>5978426</c:v>
                </c:pt>
                <c:pt idx="4">
                  <c:v>5980322</c:v>
                </c:pt>
                <c:pt idx="5">
                  <c:v>5978032</c:v>
                </c:pt>
                <c:pt idx="6">
                  <c:v>5999320</c:v>
                </c:pt>
                <c:pt idx="7">
                  <c:v>6021225</c:v>
                </c:pt>
                <c:pt idx="8">
                  <c:v>6041469</c:v>
                </c:pt>
                <c:pt idx="9">
                  <c:v>6062273</c:v>
                </c:pt>
                <c:pt idx="10">
                  <c:v>6080751</c:v>
                </c:pt>
                <c:pt idx="11">
                  <c:v>6087339</c:v>
                </c:pt>
                <c:pt idx="12">
                  <c:v>6096899</c:v>
                </c:pt>
                <c:pt idx="13">
                  <c:v>6100436</c:v>
                </c:pt>
                <c:pt idx="14">
                  <c:v>6100983</c:v>
                </c:pt>
                <c:pt idx="15">
                  <c:v>6104729</c:v>
                </c:pt>
                <c:pt idx="16">
                  <c:v>6110000</c:v>
                </c:pt>
                <c:pt idx="17">
                  <c:v>6125339</c:v>
                </c:pt>
                <c:pt idx="18">
                  <c:v>6147717</c:v>
                </c:pt>
                <c:pt idx="19">
                  <c:v>6174547</c:v>
                </c:pt>
                <c:pt idx="20">
                  <c:v>6253305</c:v>
                </c:pt>
                <c:pt idx="21">
                  <c:v>6398166</c:v>
                </c:pt>
                <c:pt idx="22">
                  <c:v>6558740</c:v>
                </c:pt>
                <c:pt idx="23">
                  <c:v>6693297</c:v>
                </c:pt>
                <c:pt idx="24">
                  <c:v>6846692</c:v>
                </c:pt>
                <c:pt idx="25">
                  <c:v>6994937</c:v>
                </c:pt>
                <c:pt idx="26">
                  <c:v>7146734</c:v>
                </c:pt>
                <c:pt idx="27">
                  <c:v>7298313</c:v>
                </c:pt>
                <c:pt idx="28">
                  <c:v>7416605</c:v>
                </c:pt>
                <c:pt idx="29">
                  <c:v>7462044</c:v>
                </c:pt>
                <c:pt idx="30">
                  <c:v>7501853</c:v>
                </c:pt>
                <c:pt idx="31">
                  <c:v>7515398</c:v>
                </c:pt>
                <c:pt idx="32">
                  <c:v>7478968</c:v>
                </c:pt>
                <c:pt idx="33">
                  <c:v>7433894</c:v>
                </c:pt>
                <c:pt idx="34">
                  <c:v>7424754</c:v>
                </c:pt>
                <c:pt idx="35">
                  <c:v>7448332</c:v>
                </c:pt>
                <c:pt idx="36">
                  <c:v>7496276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65-47F6-822C-337CBDDEA43F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'Població CAT'!$O$40:$O$74</c:f>
              <c:numCache>
                <c:formatCode>General</c:formatCode>
                <c:ptCount val="3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</c:numCache>
            </c:numRef>
          </c:xVal>
          <c:yVal>
            <c:numRef>
              <c:f>'Població CAT'!$P$40:$P$74</c:f>
              <c:numCache>
                <c:formatCode>_-* #,##0\ _€_-;\-* #,##0\ _€_-;_-* "-"??\ _€_-;_-@_-</c:formatCode>
                <c:ptCount val="35"/>
                <c:pt idx="0">
                  <c:v>7496276</c:v>
                </c:pt>
                <c:pt idx="1">
                  <c:v>7489581</c:v>
                </c:pt>
                <c:pt idx="2">
                  <c:v>7490741</c:v>
                </c:pt>
                <c:pt idx="3">
                  <c:v>7499150</c:v>
                </c:pt>
                <c:pt idx="4">
                  <c:v>7512278</c:v>
                </c:pt>
                <c:pt idx="5">
                  <c:v>7528544</c:v>
                </c:pt>
                <c:pt idx="6">
                  <c:v>7547541</c:v>
                </c:pt>
                <c:pt idx="7">
                  <c:v>7568445</c:v>
                </c:pt>
                <c:pt idx="8">
                  <c:v>7590383</c:v>
                </c:pt>
                <c:pt idx="9">
                  <c:v>7612682</c:v>
                </c:pt>
                <c:pt idx="10">
                  <c:v>7635311</c:v>
                </c:pt>
                <c:pt idx="11">
                  <c:v>7658554</c:v>
                </c:pt>
                <c:pt idx="12">
                  <c:v>7682367</c:v>
                </c:pt>
                <c:pt idx="13">
                  <c:v>7706830</c:v>
                </c:pt>
                <c:pt idx="14">
                  <c:v>7731956</c:v>
                </c:pt>
                <c:pt idx="15">
                  <c:v>7757495</c:v>
                </c:pt>
                <c:pt idx="16">
                  <c:v>7783203</c:v>
                </c:pt>
                <c:pt idx="17">
                  <c:v>7808921</c:v>
                </c:pt>
                <c:pt idx="18">
                  <c:v>7834354</c:v>
                </c:pt>
                <c:pt idx="19">
                  <c:v>7859397</c:v>
                </c:pt>
                <c:pt idx="20">
                  <c:v>7883897</c:v>
                </c:pt>
                <c:pt idx="21">
                  <c:v>7907760</c:v>
                </c:pt>
                <c:pt idx="22">
                  <c:v>7930850</c:v>
                </c:pt>
                <c:pt idx="23">
                  <c:v>7952955</c:v>
                </c:pt>
                <c:pt idx="24">
                  <c:v>7973930</c:v>
                </c:pt>
                <c:pt idx="25">
                  <c:v>7993657</c:v>
                </c:pt>
                <c:pt idx="26">
                  <c:v>8011994</c:v>
                </c:pt>
                <c:pt idx="27">
                  <c:v>8028795</c:v>
                </c:pt>
                <c:pt idx="28">
                  <c:v>8044002</c:v>
                </c:pt>
                <c:pt idx="29">
                  <c:v>8057609</c:v>
                </c:pt>
                <c:pt idx="30">
                  <c:v>8069525</c:v>
                </c:pt>
                <c:pt idx="31">
                  <c:v>8079780</c:v>
                </c:pt>
                <c:pt idx="32">
                  <c:v>8088400</c:v>
                </c:pt>
                <c:pt idx="33">
                  <c:v>8095526</c:v>
                </c:pt>
                <c:pt idx="34">
                  <c:v>8101171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65-47F6-822C-337CBDDEA43F}"/>
            </c:ext>
          </c:extLst>
        </c:ser>
        <c:ser>
          <c:idx val="2"/>
          <c:order val="2"/>
          <c:tx>
            <c:v>Tendencia UN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'Població CAT'!$O$74:$O$123</c:f>
              <c:numCache>
                <c:formatCode>General</c:formatCode>
                <c:ptCount val="50"/>
                <c:pt idx="0">
                  <c:v>2051</c:v>
                </c:pt>
                <c:pt idx="1">
                  <c:v>2052</c:v>
                </c:pt>
                <c:pt idx="2">
                  <c:v>2053</c:v>
                </c:pt>
                <c:pt idx="3">
                  <c:v>2054</c:v>
                </c:pt>
                <c:pt idx="4">
                  <c:v>2055</c:v>
                </c:pt>
                <c:pt idx="5">
                  <c:v>2056</c:v>
                </c:pt>
                <c:pt idx="6">
                  <c:v>2057</c:v>
                </c:pt>
                <c:pt idx="7">
                  <c:v>2058</c:v>
                </c:pt>
                <c:pt idx="8">
                  <c:v>2059</c:v>
                </c:pt>
                <c:pt idx="9">
                  <c:v>2060</c:v>
                </c:pt>
                <c:pt idx="10">
                  <c:v>2061</c:v>
                </c:pt>
                <c:pt idx="11">
                  <c:v>2062</c:v>
                </c:pt>
                <c:pt idx="12">
                  <c:v>2063</c:v>
                </c:pt>
                <c:pt idx="13">
                  <c:v>2064</c:v>
                </c:pt>
                <c:pt idx="14">
                  <c:v>2065</c:v>
                </c:pt>
                <c:pt idx="15">
                  <c:v>2066</c:v>
                </c:pt>
                <c:pt idx="16">
                  <c:v>2067</c:v>
                </c:pt>
                <c:pt idx="17">
                  <c:v>2068</c:v>
                </c:pt>
                <c:pt idx="18">
                  <c:v>2069</c:v>
                </c:pt>
                <c:pt idx="19">
                  <c:v>2070</c:v>
                </c:pt>
                <c:pt idx="20">
                  <c:v>2071</c:v>
                </c:pt>
                <c:pt idx="21">
                  <c:v>2072</c:v>
                </c:pt>
                <c:pt idx="22">
                  <c:v>2073</c:v>
                </c:pt>
                <c:pt idx="23">
                  <c:v>2074</c:v>
                </c:pt>
                <c:pt idx="24">
                  <c:v>2075</c:v>
                </c:pt>
                <c:pt idx="25">
                  <c:v>2076</c:v>
                </c:pt>
                <c:pt idx="26">
                  <c:v>2077</c:v>
                </c:pt>
                <c:pt idx="27">
                  <c:v>2078</c:v>
                </c:pt>
                <c:pt idx="28">
                  <c:v>2079</c:v>
                </c:pt>
                <c:pt idx="29">
                  <c:v>2080</c:v>
                </c:pt>
                <c:pt idx="30">
                  <c:v>2081</c:v>
                </c:pt>
                <c:pt idx="31">
                  <c:v>2082</c:v>
                </c:pt>
                <c:pt idx="32">
                  <c:v>2083</c:v>
                </c:pt>
                <c:pt idx="33">
                  <c:v>2084</c:v>
                </c:pt>
                <c:pt idx="34">
                  <c:v>2085</c:v>
                </c:pt>
                <c:pt idx="35">
                  <c:v>2086</c:v>
                </c:pt>
                <c:pt idx="36">
                  <c:v>2087</c:v>
                </c:pt>
                <c:pt idx="37">
                  <c:v>2088</c:v>
                </c:pt>
                <c:pt idx="38">
                  <c:v>2089</c:v>
                </c:pt>
                <c:pt idx="39">
                  <c:v>2090</c:v>
                </c:pt>
                <c:pt idx="40">
                  <c:v>2091</c:v>
                </c:pt>
                <c:pt idx="41">
                  <c:v>2092</c:v>
                </c:pt>
                <c:pt idx="42">
                  <c:v>2093</c:v>
                </c:pt>
                <c:pt idx="43">
                  <c:v>2094</c:v>
                </c:pt>
                <c:pt idx="44">
                  <c:v>2095</c:v>
                </c:pt>
                <c:pt idx="45">
                  <c:v>2096</c:v>
                </c:pt>
                <c:pt idx="46">
                  <c:v>2097</c:v>
                </c:pt>
                <c:pt idx="47">
                  <c:v>2098</c:v>
                </c:pt>
                <c:pt idx="48">
                  <c:v>2099</c:v>
                </c:pt>
                <c:pt idx="49">
                  <c:v>2100</c:v>
                </c:pt>
              </c:numCache>
            </c:numRef>
          </c:xVal>
          <c:yVal>
            <c:numRef>
              <c:f>'Població CAT'!$P$74:$P$123</c:f>
              <c:numCache>
                <c:formatCode>_-* #,##0\ _€_-;\-* #,##0\ _€_-;_-* "-"??\ _€_-;_-@_-</c:formatCode>
                <c:ptCount val="50"/>
                <c:pt idx="0">
                  <c:v>8101171</c:v>
                </c:pt>
                <c:pt idx="1">
                  <c:v>8067920.0198728219</c:v>
                </c:pt>
                <c:pt idx="2">
                  <c:v>8032710.0718171299</c:v>
                </c:pt>
                <c:pt idx="3">
                  <c:v>7995689.901106718</c:v>
                </c:pt>
                <c:pt idx="4">
                  <c:v>7957010.0848537274</c:v>
                </c:pt>
                <c:pt idx="5">
                  <c:v>7916774.8546601152</c:v>
                </c:pt>
                <c:pt idx="6">
                  <c:v>7875105.2950406326</c:v>
                </c:pt>
                <c:pt idx="7">
                  <c:v>7832198.8781691082</c:v>
                </c:pt>
                <c:pt idx="8">
                  <c:v>7788285.4997581188</c:v>
                </c:pt>
                <c:pt idx="9">
                  <c:v>7743586.8122476777</c:v>
                </c:pt>
                <c:pt idx="10">
                  <c:v>7698279.9544059606</c:v>
                </c:pt>
                <c:pt idx="11">
                  <c:v>7652541.6986334743</c:v>
                </c:pt>
                <c:pt idx="12">
                  <c:v>7606608.9016285129</c:v>
                </c:pt>
                <c:pt idx="13">
                  <c:v>7560733.8075314891</c:v>
                </c:pt>
                <c:pt idx="14">
                  <c:v>7515155.4712467147</c:v>
                </c:pt>
                <c:pt idx="15">
                  <c:v>7470057.0766089112</c:v>
                </c:pt>
                <c:pt idx="16">
                  <c:v>7425618.3269599397</c:v>
                </c:pt>
                <c:pt idx="17">
                  <c:v>7382071.3162183939</c:v>
                </c:pt>
                <c:pt idx="18">
                  <c:v>7339656.0152077591</c:v>
                </c:pt>
                <c:pt idx="19">
                  <c:v>7298582.9021541299</c:v>
                </c:pt>
                <c:pt idx="20">
                  <c:v>7258974.5270429347</c:v>
                </c:pt>
                <c:pt idx="21">
                  <c:v>7220947.9443445625</c:v>
                </c:pt>
                <c:pt idx="22">
                  <c:v>7184690.1847542617</c:v>
                </c:pt>
                <c:pt idx="23">
                  <c:v>7150394.690401501</c:v>
                </c:pt>
                <c:pt idx="24">
                  <c:v>7118194.635934121</c:v>
                </c:pt>
                <c:pt idx="25">
                  <c:v>7088139.6641713325</c:v>
                </c:pt>
                <c:pt idx="26">
                  <c:v>7060201.9311702568</c:v>
                </c:pt>
                <c:pt idx="27">
                  <c:v>7034318.0553240813</c:v>
                </c:pt>
                <c:pt idx="28">
                  <c:v>7010378.6758834766</c:v>
                </c:pt>
                <c:pt idx="29">
                  <c:v>6988255.3809803026</c:v>
                </c:pt>
                <c:pt idx="30">
                  <c:v>6967891.0172581263</c:v>
                </c:pt>
                <c:pt idx="31">
                  <c:v>6949159.9206063282</c:v>
                </c:pt>
                <c:pt idx="32">
                  <c:v>6931802.8858987782</c:v>
                </c:pt>
                <c:pt idx="33">
                  <c:v>6915485.4194532745</c:v>
                </c:pt>
                <c:pt idx="34">
                  <c:v>6899920.1058331365</c:v>
                </c:pt>
                <c:pt idx="35">
                  <c:v>6884957.2838453986</c:v>
                </c:pt>
                <c:pt idx="36">
                  <c:v>6870476.4185268143</c:v>
                </c:pt>
                <c:pt idx="37">
                  <c:v>6856280.4040712221</c:v>
                </c:pt>
                <c:pt idx="38">
                  <c:v>6842167.7382604275</c:v>
                </c:pt>
                <c:pt idx="39">
                  <c:v>6827963.2973484378</c:v>
                </c:pt>
                <c:pt idx="40">
                  <c:v>6813540.50130546</c:v>
                </c:pt>
                <c:pt idx="41">
                  <c:v>6798800.6140445787</c:v>
                </c:pt>
                <c:pt idx="42">
                  <c:v>6783685.1999225179</c:v>
                </c:pt>
                <c:pt idx="43">
                  <c:v>6768143.7002008948</c:v>
                </c:pt>
                <c:pt idx="44">
                  <c:v>6752135.6312522348</c:v>
                </c:pt>
                <c:pt idx="45">
                  <c:v>6735627.1040671151</c:v>
                </c:pt>
                <c:pt idx="46">
                  <c:v>6718580.7491432531</c:v>
                </c:pt>
                <c:pt idx="47">
                  <c:v>6700965.7915964145</c:v>
                </c:pt>
                <c:pt idx="48">
                  <c:v>6682751.0901746973</c:v>
                </c:pt>
                <c:pt idx="49">
                  <c:v>6663905.8699938683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65-47F6-822C-337CBDDEA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10080"/>
        <c:axId val="81711872"/>
      </c:scatterChart>
      <c:valAx>
        <c:axId val="81710080"/>
        <c:scaling>
          <c:orientation val="minMax"/>
          <c:max val="2100"/>
          <c:min val="19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711872"/>
        <c:crosses val="autoZero"/>
        <c:crossBetween val="midCat"/>
      </c:valAx>
      <c:valAx>
        <c:axId val="81711872"/>
        <c:scaling>
          <c:orientation val="minMax"/>
          <c:min val="58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71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20499296739127E-2"/>
          <c:y val="2.3321763535831229E-2"/>
          <c:w val="0.90663870129927726"/>
          <c:h val="0.91604042728489898"/>
        </c:manualLayout>
      </c:layout>
      <c:scatterChart>
        <c:scatterStyle val="smoothMarker"/>
        <c:varyColors val="0"/>
        <c:ser>
          <c:idx val="0"/>
          <c:order val="0"/>
          <c:tx>
            <c:v>Historic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'Població BCN'!$S$4:$S$40</c:f>
              <c:numCache>
                <c:formatCode>General</c:formatCod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xVal>
          <c:yVal>
            <c:numRef>
              <c:f>'Població BCN'!$T$4:$T$40</c:f>
              <c:numCache>
                <c:formatCode>_-* #,##0\ _€_-;\-* #,##0\ _€_-;_-* "-"??\ _€_-;_-@_-</c:formatCode>
                <c:ptCount val="37"/>
                <c:pt idx="0">
                  <c:v>4617650</c:v>
                </c:pt>
                <c:pt idx="1">
                  <c:v>4622825</c:v>
                </c:pt>
                <c:pt idx="2">
                  <c:v>4626788</c:v>
                </c:pt>
                <c:pt idx="3">
                  <c:v>4624385</c:v>
                </c:pt>
                <c:pt idx="4">
                  <c:v>4620699</c:v>
                </c:pt>
                <c:pt idx="5">
                  <c:v>4613696</c:v>
                </c:pt>
                <c:pt idx="6">
                  <c:v>4628423</c:v>
                </c:pt>
                <c:pt idx="7">
                  <c:v>4639643</c:v>
                </c:pt>
                <c:pt idx="8">
                  <c:v>4650123</c:v>
                </c:pt>
                <c:pt idx="9">
                  <c:v>4659591</c:v>
                </c:pt>
                <c:pt idx="10">
                  <c:v>4667850</c:v>
                </c:pt>
                <c:pt idx="11">
                  <c:v>4667573</c:v>
                </c:pt>
                <c:pt idx="12">
                  <c:v>4666893</c:v>
                </c:pt>
                <c:pt idx="13">
                  <c:v>4661006</c:v>
                </c:pt>
                <c:pt idx="14">
                  <c:v>4652704</c:v>
                </c:pt>
                <c:pt idx="15">
                  <c:v>4646727</c:v>
                </c:pt>
                <c:pt idx="16">
                  <c:v>4647750</c:v>
                </c:pt>
                <c:pt idx="17">
                  <c:v>4654236</c:v>
                </c:pt>
                <c:pt idx="18">
                  <c:v>4665645</c:v>
                </c:pt>
                <c:pt idx="19">
                  <c:v>4680507</c:v>
                </c:pt>
                <c:pt idx="20">
                  <c:v>4736307</c:v>
                </c:pt>
                <c:pt idx="21">
                  <c:v>4840919</c:v>
                </c:pt>
                <c:pt idx="22">
                  <c:v>4956663</c:v>
                </c:pt>
                <c:pt idx="23">
                  <c:v>5041008</c:v>
                </c:pt>
                <c:pt idx="24">
                  <c:v>5127227</c:v>
                </c:pt>
                <c:pt idx="25">
                  <c:v>5212783</c:v>
                </c:pt>
                <c:pt idx="26">
                  <c:v>5294659</c:v>
                </c:pt>
                <c:pt idx="27">
                  <c:v>5376590</c:v>
                </c:pt>
                <c:pt idx="28">
                  <c:v>5452609</c:v>
                </c:pt>
                <c:pt idx="29">
                  <c:v>5481511</c:v>
                </c:pt>
                <c:pt idx="30">
                  <c:v>5508232</c:v>
                </c:pt>
                <c:pt idx="31">
                  <c:v>5519370</c:v>
                </c:pt>
                <c:pt idx="32">
                  <c:v>5492356</c:v>
                </c:pt>
                <c:pt idx="33">
                  <c:v>5462583</c:v>
                </c:pt>
                <c:pt idx="34">
                  <c:v>5463907</c:v>
                </c:pt>
                <c:pt idx="35">
                  <c:v>5489294</c:v>
                </c:pt>
                <c:pt idx="36">
                  <c:v>5533459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B5-4D2E-8B20-4D51E78DDE4F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'Població BCN'!$S$40:$S$49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xVal>
          <c:yVal>
            <c:numRef>
              <c:f>'Població BCN'!$T$40:$T$49</c:f>
              <c:numCache>
                <c:formatCode>_-* #,##0\ _€_-;\-* #,##0\ _€_-;_-* "-"??\ _€_-;_-@_-</c:formatCode>
                <c:ptCount val="10"/>
                <c:pt idx="0">
                  <c:v>5533459</c:v>
                </c:pt>
                <c:pt idx="1">
                  <c:v>5529757</c:v>
                </c:pt>
                <c:pt idx="2">
                  <c:v>5531642</c:v>
                </c:pt>
                <c:pt idx="3">
                  <c:v>5538642</c:v>
                </c:pt>
                <c:pt idx="4">
                  <c:v>5549046</c:v>
                </c:pt>
                <c:pt idx="5">
                  <c:v>5561601</c:v>
                </c:pt>
                <c:pt idx="6">
                  <c:v>5576090</c:v>
                </c:pt>
                <c:pt idx="7">
                  <c:v>5591979</c:v>
                </c:pt>
                <c:pt idx="8">
                  <c:v>5608582</c:v>
                </c:pt>
                <c:pt idx="9">
                  <c:v>5625394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B5-4D2E-8B20-4D51E78DDE4F}"/>
            </c:ext>
          </c:extLst>
        </c:ser>
        <c:ser>
          <c:idx val="2"/>
          <c:order val="2"/>
          <c:tx>
            <c:v>Tendencia UN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'Població BCN'!$S$74:$S$123</c:f>
              <c:numCache>
                <c:formatCode>General</c:formatCode>
                <c:ptCount val="50"/>
                <c:pt idx="0">
                  <c:v>2051</c:v>
                </c:pt>
                <c:pt idx="1">
                  <c:v>2052</c:v>
                </c:pt>
                <c:pt idx="2">
                  <c:v>2053</c:v>
                </c:pt>
                <c:pt idx="3">
                  <c:v>2054</c:v>
                </c:pt>
                <c:pt idx="4">
                  <c:v>2055</c:v>
                </c:pt>
                <c:pt idx="5">
                  <c:v>2056</c:v>
                </c:pt>
                <c:pt idx="6">
                  <c:v>2057</c:v>
                </c:pt>
                <c:pt idx="7">
                  <c:v>2058</c:v>
                </c:pt>
                <c:pt idx="8">
                  <c:v>2059</c:v>
                </c:pt>
                <c:pt idx="9">
                  <c:v>2060</c:v>
                </c:pt>
                <c:pt idx="10">
                  <c:v>2061</c:v>
                </c:pt>
                <c:pt idx="11">
                  <c:v>2062</c:v>
                </c:pt>
                <c:pt idx="12">
                  <c:v>2063</c:v>
                </c:pt>
                <c:pt idx="13">
                  <c:v>2064</c:v>
                </c:pt>
                <c:pt idx="14">
                  <c:v>2065</c:v>
                </c:pt>
                <c:pt idx="15">
                  <c:v>2066</c:v>
                </c:pt>
                <c:pt idx="16">
                  <c:v>2067</c:v>
                </c:pt>
                <c:pt idx="17">
                  <c:v>2068</c:v>
                </c:pt>
                <c:pt idx="18">
                  <c:v>2069</c:v>
                </c:pt>
                <c:pt idx="19">
                  <c:v>2070</c:v>
                </c:pt>
                <c:pt idx="20">
                  <c:v>2071</c:v>
                </c:pt>
                <c:pt idx="21">
                  <c:v>2072</c:v>
                </c:pt>
                <c:pt idx="22">
                  <c:v>2073</c:v>
                </c:pt>
                <c:pt idx="23">
                  <c:v>2074</c:v>
                </c:pt>
                <c:pt idx="24">
                  <c:v>2075</c:v>
                </c:pt>
                <c:pt idx="25">
                  <c:v>2076</c:v>
                </c:pt>
                <c:pt idx="26">
                  <c:v>2077</c:v>
                </c:pt>
                <c:pt idx="27">
                  <c:v>2078</c:v>
                </c:pt>
                <c:pt idx="28">
                  <c:v>2079</c:v>
                </c:pt>
                <c:pt idx="29">
                  <c:v>2080</c:v>
                </c:pt>
                <c:pt idx="30">
                  <c:v>2081</c:v>
                </c:pt>
                <c:pt idx="31">
                  <c:v>2082</c:v>
                </c:pt>
                <c:pt idx="32">
                  <c:v>2083</c:v>
                </c:pt>
                <c:pt idx="33">
                  <c:v>2084</c:v>
                </c:pt>
                <c:pt idx="34">
                  <c:v>2085</c:v>
                </c:pt>
                <c:pt idx="35">
                  <c:v>2086</c:v>
                </c:pt>
                <c:pt idx="36">
                  <c:v>2087</c:v>
                </c:pt>
                <c:pt idx="37">
                  <c:v>2088</c:v>
                </c:pt>
                <c:pt idx="38">
                  <c:v>2089</c:v>
                </c:pt>
                <c:pt idx="39">
                  <c:v>2090</c:v>
                </c:pt>
                <c:pt idx="40">
                  <c:v>2091</c:v>
                </c:pt>
                <c:pt idx="41">
                  <c:v>2092</c:v>
                </c:pt>
                <c:pt idx="42">
                  <c:v>2093</c:v>
                </c:pt>
                <c:pt idx="43">
                  <c:v>2094</c:v>
                </c:pt>
                <c:pt idx="44">
                  <c:v>2095</c:v>
                </c:pt>
                <c:pt idx="45">
                  <c:v>2096</c:v>
                </c:pt>
                <c:pt idx="46">
                  <c:v>2097</c:v>
                </c:pt>
                <c:pt idx="47">
                  <c:v>2098</c:v>
                </c:pt>
                <c:pt idx="48">
                  <c:v>2099</c:v>
                </c:pt>
                <c:pt idx="49">
                  <c:v>2100</c:v>
                </c:pt>
              </c:numCache>
            </c:numRef>
          </c:xVal>
          <c:yVal>
            <c:numRef>
              <c:f>'Població BCN'!$T$74:$T$123</c:f>
              <c:numCache>
                <c:formatCode>_-* #,##0\ _€_-;\-* #,##0\ _€_-;_-* "-"??\ _€_-;_-@_-</c:formatCode>
                <c:ptCount val="50"/>
                <c:pt idx="0">
                  <c:v>5993932.1887053847</c:v>
                </c:pt>
                <c:pt idx="1">
                  <c:v>5969330.2984243007</c:v>
                </c:pt>
                <c:pt idx="2">
                  <c:v>5943278.9978143452</c:v>
                </c:pt>
                <c:pt idx="3">
                  <c:v>5915888.3412225386</c:v>
                </c:pt>
                <c:pt idx="4">
                  <c:v>5887269.7383450028</c:v>
                </c:pt>
                <c:pt idx="5">
                  <c:v>5857500.3085455988</c:v>
                </c:pt>
                <c:pt idx="6">
                  <c:v>5826669.6403999198</c:v>
                </c:pt>
                <c:pt idx="7">
                  <c:v>5794923.8405410806</c:v>
                </c:pt>
                <c:pt idx="8">
                  <c:v>5762433.0052812854</c:v>
                </c:pt>
                <c:pt idx="9">
                  <c:v>5729361.1318617864</c:v>
                </c:pt>
                <c:pt idx="10">
                  <c:v>5695839.2825406734</c:v>
                </c:pt>
                <c:pt idx="11">
                  <c:v>5661998.2485062173</c:v>
                </c:pt>
                <c:pt idx="12">
                  <c:v>5628013.2763972096</c:v>
                </c:pt>
                <c:pt idx="13">
                  <c:v>5594070.9977848902</c:v>
                </c:pt>
                <c:pt idx="14">
                  <c:v>5560348.2857269729</c:v>
                </c:pt>
                <c:pt idx="15">
                  <c:v>5526980.6751335822</c:v>
                </c:pt>
                <c:pt idx="16">
                  <c:v>5494101.1257515494</c:v>
                </c:pt>
                <c:pt idx="17">
                  <c:v>5461881.3603120036</c:v>
                </c:pt>
                <c:pt idx="18">
                  <c:v>5430498.9295472084</c:v>
                </c:pt>
                <c:pt idx="19">
                  <c:v>5400109.5630688947</c:v>
                </c:pt>
                <c:pt idx="20">
                  <c:v>5370803.9337319378</c:v>
                </c:pt>
                <c:pt idx="21">
                  <c:v>5342668.6483439058</c:v>
                </c:pt>
                <c:pt idx="22">
                  <c:v>5315842.0880480371</c:v>
                </c:pt>
                <c:pt idx="23">
                  <c:v>5290467.3777094241</c:v>
                </c:pt>
                <c:pt idx="24">
                  <c:v>5266643.051207725</c:v>
                </c:pt>
                <c:pt idx="25">
                  <c:v>5244405.8385035852</c:v>
                </c:pt>
                <c:pt idx="26">
                  <c:v>5223735.1382906651</c:v>
                </c:pt>
                <c:pt idx="27">
                  <c:v>5204584.0554900616</c:v>
                </c:pt>
                <c:pt idx="28">
                  <c:v>5186871.6757604303</c:v>
                </c:pt>
                <c:pt idx="29">
                  <c:v>5170502.9891297752</c:v>
                </c:pt>
                <c:pt idx="30">
                  <c:v>5155435.7087061349</c:v>
                </c:pt>
                <c:pt idx="31">
                  <c:v>5141576.8575411662</c:v>
                </c:pt>
                <c:pt idx="32">
                  <c:v>5128734.6537370421</c:v>
                </c:pt>
                <c:pt idx="33">
                  <c:v>5116661.6105478751</c:v>
                </c:pt>
                <c:pt idx="34">
                  <c:v>5105145.0736996792</c:v>
                </c:pt>
                <c:pt idx="35">
                  <c:v>5094074.3111708835</c:v>
                </c:pt>
                <c:pt idx="36">
                  <c:v>5083360.1409906242</c:v>
                </c:pt>
                <c:pt idx="37">
                  <c:v>5072856.7275956105</c:v>
                </c:pt>
                <c:pt idx="38">
                  <c:v>5062414.9825847028</c:v>
                </c:pt>
                <c:pt idx="39">
                  <c:v>5051905.3345838226</c:v>
                </c:pt>
                <c:pt idx="40">
                  <c:v>5041234.1289700735</c:v>
                </c:pt>
                <c:pt idx="41">
                  <c:v>5030328.3124268986</c:v>
                </c:pt>
                <c:pt idx="42">
                  <c:v>5019144.6493179686</c:v>
                </c:pt>
                <c:pt idx="43">
                  <c:v>5007645.7320080893</c:v>
                </c:pt>
                <c:pt idx="44">
                  <c:v>4995801.6072821226</c:v>
                </c:pt>
                <c:pt idx="45">
                  <c:v>4983587.2011816958</c:v>
                </c:pt>
                <c:pt idx="46">
                  <c:v>4970974.8645851426</c:v>
                </c:pt>
                <c:pt idx="47">
                  <c:v>4957941.8276275629</c:v>
                </c:pt>
                <c:pt idx="48">
                  <c:v>4944465.0493742349</c:v>
                </c:pt>
                <c:pt idx="49">
                  <c:v>4930521.7599602584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B5-4D2E-8B20-4D51E78DDE4F}"/>
            </c:ext>
          </c:extLst>
        </c:ser>
        <c:ser>
          <c:idx val="3"/>
          <c:order val="3"/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'Població BCN'!$S$49:$S$74</c:f>
              <c:numCache>
                <c:formatCode>General</c:formatCode>
                <c:ptCount val="26"/>
                <c:pt idx="0">
                  <c:v>2026</c:v>
                </c:pt>
                <c:pt idx="1">
                  <c:v>2027</c:v>
                </c:pt>
                <c:pt idx="2">
                  <c:v>2028</c:v>
                </c:pt>
                <c:pt idx="3">
                  <c:v>2029</c:v>
                </c:pt>
                <c:pt idx="4">
                  <c:v>2030</c:v>
                </c:pt>
                <c:pt idx="5">
                  <c:v>2031</c:v>
                </c:pt>
                <c:pt idx="6">
                  <c:v>2032</c:v>
                </c:pt>
                <c:pt idx="7">
                  <c:v>2033</c:v>
                </c:pt>
                <c:pt idx="8">
                  <c:v>2034</c:v>
                </c:pt>
                <c:pt idx="9">
                  <c:v>2035</c:v>
                </c:pt>
                <c:pt idx="10">
                  <c:v>2036</c:v>
                </c:pt>
                <c:pt idx="11">
                  <c:v>2037</c:v>
                </c:pt>
                <c:pt idx="12">
                  <c:v>2038</c:v>
                </c:pt>
                <c:pt idx="13">
                  <c:v>2039</c:v>
                </c:pt>
                <c:pt idx="14">
                  <c:v>2040</c:v>
                </c:pt>
                <c:pt idx="15">
                  <c:v>2041</c:v>
                </c:pt>
                <c:pt idx="16">
                  <c:v>2042</c:v>
                </c:pt>
                <c:pt idx="17">
                  <c:v>2043</c:v>
                </c:pt>
                <c:pt idx="18">
                  <c:v>2044</c:v>
                </c:pt>
                <c:pt idx="19">
                  <c:v>2045</c:v>
                </c:pt>
                <c:pt idx="20">
                  <c:v>2046</c:v>
                </c:pt>
                <c:pt idx="21">
                  <c:v>2047</c:v>
                </c:pt>
                <c:pt idx="22">
                  <c:v>2048</c:v>
                </c:pt>
                <c:pt idx="23">
                  <c:v>2049</c:v>
                </c:pt>
                <c:pt idx="24">
                  <c:v>2050</c:v>
                </c:pt>
                <c:pt idx="25">
                  <c:v>2051</c:v>
                </c:pt>
              </c:numCache>
            </c:numRef>
          </c:xVal>
          <c:yVal>
            <c:numRef>
              <c:f>'Població BCN'!$T$49:$T$74</c:f>
              <c:numCache>
                <c:formatCode>_-* #,##0\ _€_-;\-* #,##0\ _€_-;_-* "-"??\ _€_-;_-@_-</c:formatCode>
                <c:ptCount val="26"/>
                <c:pt idx="0">
                  <c:v>5625394</c:v>
                </c:pt>
                <c:pt idx="1">
                  <c:v>5642466.3407737212</c:v>
                </c:pt>
                <c:pt idx="2">
                  <c:v>5660001.9109095465</c:v>
                </c:pt>
                <c:pt idx="3">
                  <c:v>5677967.5148180099</c:v>
                </c:pt>
                <c:pt idx="4">
                  <c:v>5696423.5081163235</c:v>
                </c:pt>
                <c:pt idx="5">
                  <c:v>5715379.6985922838</c:v>
                </c:pt>
                <c:pt idx="6">
                  <c:v>5734647.474942103</c:v>
                </c:pt>
                <c:pt idx="7">
                  <c:v>5754042.7525332831</c:v>
                </c:pt>
                <c:pt idx="8">
                  <c:v>5773445.5745766144</c:v>
                </c:pt>
                <c:pt idx="9">
                  <c:v>5792633.3797336277</c:v>
                </c:pt>
                <c:pt idx="10">
                  <c:v>5811526.9512567306</c:v>
                </c:pt>
                <c:pt idx="11">
                  <c:v>5830010.859028005</c:v>
                </c:pt>
                <c:pt idx="12">
                  <c:v>5848014.1851972258</c:v>
                </c:pt>
                <c:pt idx="13">
                  <c:v>5865434.3252151329</c:v>
                </c:pt>
                <c:pt idx="14">
                  <c:v>5882111.3366961125</c:v>
                </c:pt>
                <c:pt idx="15">
                  <c:v>5897935.8250839692</c:v>
                </c:pt>
                <c:pt idx="16">
                  <c:v>5912818.7658433132</c:v>
                </c:pt>
                <c:pt idx="17">
                  <c:v>5926653.0277535925</c:v>
                </c:pt>
                <c:pt idx="18">
                  <c:v>5939328.4618133958</c:v>
                </c:pt>
                <c:pt idx="19">
                  <c:v>5950801.3102002433</c:v>
                </c:pt>
                <c:pt idx="20">
                  <c:v>5961067.0462428443</c:v>
                </c:pt>
                <c:pt idx="21">
                  <c:v>5970057.0154266199</c:v>
                </c:pt>
                <c:pt idx="22">
                  <c:v>5977793.8511080248</c:v>
                </c:pt>
                <c:pt idx="23">
                  <c:v>5984297.168862653</c:v>
                </c:pt>
                <c:pt idx="24">
                  <c:v>5989673.3454658408</c:v>
                </c:pt>
                <c:pt idx="25">
                  <c:v>5993932.1887053847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DB5-4D2E-8B20-4D51E78DD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98016"/>
        <c:axId val="82999552"/>
      </c:scatterChart>
      <c:valAx>
        <c:axId val="82998016"/>
        <c:scaling>
          <c:orientation val="minMax"/>
          <c:max val="2100"/>
          <c:min val="19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999552"/>
        <c:crosses val="autoZero"/>
        <c:crossBetween val="midCat"/>
      </c:valAx>
      <c:valAx>
        <c:axId val="82999552"/>
        <c:scaling>
          <c:orientation val="minMax"/>
          <c:max val="6000000"/>
          <c:min val="4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998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20499296739127E-2"/>
          <c:y val="2.3321763535831229E-2"/>
          <c:w val="0.90663870129927726"/>
          <c:h val="0.91604042728489898"/>
        </c:manualLayout>
      </c:layout>
      <c:scatterChart>
        <c:scatterStyle val="smoothMarker"/>
        <c:varyColors val="0"/>
        <c:ser>
          <c:idx val="0"/>
          <c:order val="0"/>
          <c:tx>
            <c:v>Historic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'Població GIR'!$S$4:$S$40</c:f>
              <c:numCache>
                <c:formatCode>General</c:formatCod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xVal>
          <c:yVal>
            <c:numRef>
              <c:f>'Població GIR'!$T$4:$T$40</c:f>
              <c:numCache>
                <c:formatCode>_-* #,##0\ _€_-;\-* #,##0\ _€_-;_-* "-"??\ _€_-;_-@_-</c:formatCode>
                <c:ptCount val="37"/>
                <c:pt idx="0">
                  <c:v>466581</c:v>
                </c:pt>
                <c:pt idx="1">
                  <c:v>471252</c:v>
                </c:pt>
                <c:pt idx="2">
                  <c:v>476104</c:v>
                </c:pt>
                <c:pt idx="3">
                  <c:v>480321</c:v>
                </c:pt>
                <c:pt idx="4">
                  <c:v>484389</c:v>
                </c:pt>
                <c:pt idx="5">
                  <c:v>488337</c:v>
                </c:pt>
                <c:pt idx="6">
                  <c:v>491222</c:v>
                </c:pt>
                <c:pt idx="7">
                  <c:v>496396</c:v>
                </c:pt>
                <c:pt idx="8">
                  <c:v>501477</c:v>
                </c:pt>
                <c:pt idx="9">
                  <c:v>507677</c:v>
                </c:pt>
                <c:pt idx="10">
                  <c:v>512167</c:v>
                </c:pt>
                <c:pt idx="11">
                  <c:v>514615</c:v>
                </c:pt>
                <c:pt idx="12">
                  <c:v>518050</c:v>
                </c:pt>
                <c:pt idx="13">
                  <c:v>521304</c:v>
                </c:pt>
                <c:pt idx="14">
                  <c:v>524871</c:v>
                </c:pt>
                <c:pt idx="15">
                  <c:v>528716</c:v>
                </c:pt>
                <c:pt idx="16">
                  <c:v>530505</c:v>
                </c:pt>
                <c:pt idx="17">
                  <c:v>535077</c:v>
                </c:pt>
                <c:pt idx="18">
                  <c:v>540468</c:v>
                </c:pt>
                <c:pt idx="19">
                  <c:v>546755</c:v>
                </c:pt>
                <c:pt idx="20">
                  <c:v>556891</c:v>
                </c:pt>
                <c:pt idx="21">
                  <c:v>574342</c:v>
                </c:pt>
                <c:pt idx="22">
                  <c:v>594461</c:v>
                </c:pt>
                <c:pt idx="23">
                  <c:v>616994</c:v>
                </c:pt>
                <c:pt idx="24">
                  <c:v>643599</c:v>
                </c:pt>
                <c:pt idx="25">
                  <c:v>667724</c:v>
                </c:pt>
                <c:pt idx="26">
                  <c:v>695361</c:v>
                </c:pt>
                <c:pt idx="27">
                  <c:v>720204</c:v>
                </c:pt>
                <c:pt idx="28">
                  <c:v>737621</c:v>
                </c:pt>
                <c:pt idx="29">
                  <c:v>744485</c:v>
                </c:pt>
                <c:pt idx="30">
                  <c:v>749509</c:v>
                </c:pt>
                <c:pt idx="31">
                  <c:v>751279</c:v>
                </c:pt>
                <c:pt idx="32">
                  <c:v>748341</c:v>
                </c:pt>
                <c:pt idx="33">
                  <c:v>743352</c:v>
                </c:pt>
                <c:pt idx="34">
                  <c:v>738976</c:v>
                </c:pt>
                <c:pt idx="35">
                  <c:v>739607</c:v>
                </c:pt>
                <c:pt idx="36">
                  <c:v>742728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02-4C43-8A13-D125F678B4EA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'Població GIR'!$S$40:$S$49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xVal>
          <c:yVal>
            <c:numRef>
              <c:f>'Població GIR'!$T$40:$T$49</c:f>
              <c:numCache>
                <c:formatCode>_-* #,##0\ _€_-;\-* #,##0\ _€_-;_-* "-"??\ _€_-;_-@_-</c:formatCode>
                <c:ptCount val="10"/>
                <c:pt idx="0">
                  <c:v>742728</c:v>
                </c:pt>
                <c:pt idx="1">
                  <c:v>741359</c:v>
                </c:pt>
                <c:pt idx="2">
                  <c:v>741001</c:v>
                </c:pt>
                <c:pt idx="3">
                  <c:v>741622</c:v>
                </c:pt>
                <c:pt idx="4">
                  <c:v>742805</c:v>
                </c:pt>
                <c:pt idx="5">
                  <c:v>744381</c:v>
                </c:pt>
                <c:pt idx="6">
                  <c:v>746322</c:v>
                </c:pt>
                <c:pt idx="7">
                  <c:v>748441</c:v>
                </c:pt>
                <c:pt idx="8">
                  <c:v>750695</c:v>
                </c:pt>
                <c:pt idx="9">
                  <c:v>752964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02-4C43-8A13-D125F678B4EA}"/>
            </c:ext>
          </c:extLst>
        </c:ser>
        <c:ser>
          <c:idx val="2"/>
          <c:order val="2"/>
          <c:tx>
            <c:v>Tendencia UN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'Població GIR'!$S$74:$S$123</c:f>
              <c:numCache>
                <c:formatCode>General</c:formatCode>
                <c:ptCount val="50"/>
                <c:pt idx="0">
                  <c:v>2051</c:v>
                </c:pt>
                <c:pt idx="1">
                  <c:v>2052</c:v>
                </c:pt>
                <c:pt idx="2">
                  <c:v>2053</c:v>
                </c:pt>
                <c:pt idx="3">
                  <c:v>2054</c:v>
                </c:pt>
                <c:pt idx="4">
                  <c:v>2055</c:v>
                </c:pt>
                <c:pt idx="5">
                  <c:v>2056</c:v>
                </c:pt>
                <c:pt idx="6">
                  <c:v>2057</c:v>
                </c:pt>
                <c:pt idx="7">
                  <c:v>2058</c:v>
                </c:pt>
                <c:pt idx="8">
                  <c:v>2059</c:v>
                </c:pt>
                <c:pt idx="9">
                  <c:v>2060</c:v>
                </c:pt>
                <c:pt idx="10">
                  <c:v>2061</c:v>
                </c:pt>
                <c:pt idx="11">
                  <c:v>2062</c:v>
                </c:pt>
                <c:pt idx="12">
                  <c:v>2063</c:v>
                </c:pt>
                <c:pt idx="13">
                  <c:v>2064</c:v>
                </c:pt>
                <c:pt idx="14">
                  <c:v>2065</c:v>
                </c:pt>
                <c:pt idx="15">
                  <c:v>2066</c:v>
                </c:pt>
                <c:pt idx="16">
                  <c:v>2067</c:v>
                </c:pt>
                <c:pt idx="17">
                  <c:v>2068</c:v>
                </c:pt>
                <c:pt idx="18">
                  <c:v>2069</c:v>
                </c:pt>
                <c:pt idx="19">
                  <c:v>2070</c:v>
                </c:pt>
                <c:pt idx="20">
                  <c:v>2071</c:v>
                </c:pt>
                <c:pt idx="21">
                  <c:v>2072</c:v>
                </c:pt>
                <c:pt idx="22">
                  <c:v>2073</c:v>
                </c:pt>
                <c:pt idx="23">
                  <c:v>2074</c:v>
                </c:pt>
                <c:pt idx="24">
                  <c:v>2075</c:v>
                </c:pt>
                <c:pt idx="25">
                  <c:v>2076</c:v>
                </c:pt>
                <c:pt idx="26">
                  <c:v>2077</c:v>
                </c:pt>
                <c:pt idx="27">
                  <c:v>2078</c:v>
                </c:pt>
                <c:pt idx="28">
                  <c:v>2079</c:v>
                </c:pt>
                <c:pt idx="29">
                  <c:v>2080</c:v>
                </c:pt>
                <c:pt idx="30">
                  <c:v>2081</c:v>
                </c:pt>
                <c:pt idx="31">
                  <c:v>2082</c:v>
                </c:pt>
                <c:pt idx="32">
                  <c:v>2083</c:v>
                </c:pt>
                <c:pt idx="33">
                  <c:v>2084</c:v>
                </c:pt>
                <c:pt idx="34">
                  <c:v>2085</c:v>
                </c:pt>
                <c:pt idx="35">
                  <c:v>2086</c:v>
                </c:pt>
                <c:pt idx="36">
                  <c:v>2087</c:v>
                </c:pt>
                <c:pt idx="37">
                  <c:v>2088</c:v>
                </c:pt>
                <c:pt idx="38">
                  <c:v>2089</c:v>
                </c:pt>
                <c:pt idx="39">
                  <c:v>2090</c:v>
                </c:pt>
                <c:pt idx="40">
                  <c:v>2091</c:v>
                </c:pt>
                <c:pt idx="41">
                  <c:v>2092</c:v>
                </c:pt>
                <c:pt idx="42">
                  <c:v>2093</c:v>
                </c:pt>
                <c:pt idx="43">
                  <c:v>2094</c:v>
                </c:pt>
                <c:pt idx="44">
                  <c:v>2095</c:v>
                </c:pt>
                <c:pt idx="45">
                  <c:v>2096</c:v>
                </c:pt>
                <c:pt idx="46">
                  <c:v>2097</c:v>
                </c:pt>
                <c:pt idx="47">
                  <c:v>2098</c:v>
                </c:pt>
                <c:pt idx="48">
                  <c:v>2099</c:v>
                </c:pt>
                <c:pt idx="49">
                  <c:v>2100</c:v>
                </c:pt>
              </c:numCache>
            </c:numRef>
          </c:xVal>
          <c:yVal>
            <c:numRef>
              <c:f>'Població GIR'!$T$74:$T$123</c:f>
              <c:numCache>
                <c:formatCode>_-* #,##0\ _€_-;\-* #,##0\ _€_-;_-* "-"??\ _€_-;_-@_-</c:formatCode>
                <c:ptCount val="50"/>
                <c:pt idx="0">
                  <c:v>802293.164982997</c:v>
                </c:pt>
                <c:pt idx="1">
                  <c:v>799000.18004476768</c:v>
                </c:pt>
                <c:pt idx="2">
                  <c:v>795513.19024236896</c:v>
                </c:pt>
                <c:pt idx="3">
                  <c:v>791846.92644822528</c:v>
                </c:pt>
                <c:pt idx="4">
                  <c:v>788016.30094944581</c:v>
                </c:pt>
                <c:pt idx="5">
                  <c:v>784031.63624160876</c:v>
                </c:pt>
                <c:pt idx="6">
                  <c:v>779904.92383539455</c:v>
                </c:pt>
                <c:pt idx="7">
                  <c:v>775655.72023384925</c:v>
                </c:pt>
                <c:pt idx="8">
                  <c:v>771306.7929799438</c:v>
                </c:pt>
                <c:pt idx="9">
                  <c:v>766880.09325056663</c:v>
                </c:pt>
                <c:pt idx="10">
                  <c:v>762393.16384576005</c:v>
                </c:pt>
                <c:pt idx="11">
                  <c:v>757863.51128262945</c:v>
                </c:pt>
                <c:pt idx="12">
                  <c:v>753314.59247994865</c:v>
                </c:pt>
                <c:pt idx="13">
                  <c:v>748771.38823984633</c:v>
                </c:pt>
                <c:pt idx="14">
                  <c:v>744257.57317871857</c:v>
                </c:pt>
                <c:pt idx="15">
                  <c:v>739791.28876506828</c:v>
                </c:pt>
                <c:pt idx="16">
                  <c:v>735390.33177949674</c:v>
                </c:pt>
                <c:pt idx="17">
                  <c:v>731077.68746259692</c:v>
                </c:pt>
                <c:pt idx="18">
                  <c:v>726877.12113810761</c:v>
                </c:pt>
                <c:pt idx="19">
                  <c:v>722809.47735333862</c:v>
                </c:pt>
                <c:pt idx="20">
                  <c:v>718886.8927507184</c:v>
                </c:pt>
                <c:pt idx="21">
                  <c:v>715120.95972862002</c:v>
                </c:pt>
                <c:pt idx="22">
                  <c:v>711530.20072638511</c:v>
                </c:pt>
                <c:pt idx="23">
                  <c:v>708133.77313475264</c:v>
                </c:pt>
                <c:pt idx="24">
                  <c:v>704944.86580132402</c:v>
                </c:pt>
                <c:pt idx="25">
                  <c:v>701968.39506406372</c:v>
                </c:pt>
                <c:pt idx="26">
                  <c:v>699201.60341975908</c:v>
                </c:pt>
                <c:pt idx="27">
                  <c:v>696638.21392030828</c:v>
                </c:pt>
                <c:pt idx="28">
                  <c:v>694267.3961090151</c:v>
                </c:pt>
                <c:pt idx="29">
                  <c:v>692076.4328164591</c:v>
                </c:pt>
                <c:pt idx="30">
                  <c:v>690059.66390446725</c:v>
                </c:pt>
                <c:pt idx="31">
                  <c:v>688204.64432564669</c:v>
                </c:pt>
                <c:pt idx="32">
                  <c:v>686485.70390206599</c:v>
                </c:pt>
                <c:pt idx="33">
                  <c:v>684869.71631223871</c:v>
                </c:pt>
                <c:pt idx="34">
                  <c:v>683328.21759208431</c:v>
                </c:pt>
                <c:pt idx="35">
                  <c:v>681846.38616183551</c:v>
                </c:pt>
                <c:pt idx="36">
                  <c:v>680412.28493521782</c:v>
                </c:pt>
                <c:pt idx="37">
                  <c:v>679006.39369212207</c:v>
                </c:pt>
                <c:pt idx="38">
                  <c:v>677608.75681719498</c:v>
                </c:pt>
                <c:pt idx="39">
                  <c:v>676202.03106654808</c:v>
                </c:pt>
                <c:pt idx="40">
                  <c:v>674773.68068544578</c:v>
                </c:pt>
                <c:pt idx="41">
                  <c:v>673313.92742236506</c:v>
                </c:pt>
                <c:pt idx="42">
                  <c:v>671816.98414885346</c:v>
                </c:pt>
                <c:pt idx="43">
                  <c:v>670277.84381960437</c:v>
                </c:pt>
                <c:pt idx="44">
                  <c:v>668692.49717007845</c:v>
                </c:pt>
                <c:pt idx="45">
                  <c:v>667057.58802860288</c:v>
                </c:pt>
                <c:pt idx="46">
                  <c:v>665369.41553560295</c:v>
                </c:pt>
                <c:pt idx="47">
                  <c:v>663624.93192437012</c:v>
                </c:pt>
                <c:pt idx="48">
                  <c:v>661821.05314525915</c:v>
                </c:pt>
                <c:pt idx="49">
                  <c:v>659954.73143156129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B02-4C43-8A13-D125F678B4EA}"/>
            </c:ext>
          </c:extLst>
        </c:ser>
        <c:ser>
          <c:idx val="3"/>
          <c:order val="3"/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'Població GIR'!$S$49:$S$74</c:f>
              <c:numCache>
                <c:formatCode>General</c:formatCode>
                <c:ptCount val="26"/>
                <c:pt idx="0">
                  <c:v>2026</c:v>
                </c:pt>
                <c:pt idx="1">
                  <c:v>2027</c:v>
                </c:pt>
                <c:pt idx="2">
                  <c:v>2028</c:v>
                </c:pt>
                <c:pt idx="3">
                  <c:v>2029</c:v>
                </c:pt>
                <c:pt idx="4">
                  <c:v>2030</c:v>
                </c:pt>
                <c:pt idx="5">
                  <c:v>2031</c:v>
                </c:pt>
                <c:pt idx="6">
                  <c:v>2032</c:v>
                </c:pt>
                <c:pt idx="7">
                  <c:v>2033</c:v>
                </c:pt>
                <c:pt idx="8">
                  <c:v>2034</c:v>
                </c:pt>
                <c:pt idx="9">
                  <c:v>2035</c:v>
                </c:pt>
                <c:pt idx="10">
                  <c:v>2036</c:v>
                </c:pt>
                <c:pt idx="11">
                  <c:v>2037</c:v>
                </c:pt>
                <c:pt idx="12">
                  <c:v>2038</c:v>
                </c:pt>
                <c:pt idx="13">
                  <c:v>2039</c:v>
                </c:pt>
                <c:pt idx="14">
                  <c:v>2040</c:v>
                </c:pt>
                <c:pt idx="15">
                  <c:v>2041</c:v>
                </c:pt>
                <c:pt idx="16">
                  <c:v>2042</c:v>
                </c:pt>
                <c:pt idx="17">
                  <c:v>2043</c:v>
                </c:pt>
                <c:pt idx="18">
                  <c:v>2044</c:v>
                </c:pt>
                <c:pt idx="19">
                  <c:v>2045</c:v>
                </c:pt>
                <c:pt idx="20">
                  <c:v>2046</c:v>
                </c:pt>
                <c:pt idx="21">
                  <c:v>2047</c:v>
                </c:pt>
                <c:pt idx="22">
                  <c:v>2048</c:v>
                </c:pt>
                <c:pt idx="23">
                  <c:v>2049</c:v>
                </c:pt>
                <c:pt idx="24">
                  <c:v>2050</c:v>
                </c:pt>
                <c:pt idx="25">
                  <c:v>2051</c:v>
                </c:pt>
              </c:numCache>
            </c:numRef>
          </c:xVal>
          <c:yVal>
            <c:numRef>
              <c:f>'Població GIR'!$T$49:$T$74</c:f>
              <c:numCache>
                <c:formatCode>_-* #,##0\ _€_-;\-* #,##0\ _€_-;_-* "-"??\ _€_-;_-@_-</c:formatCode>
                <c:ptCount val="26"/>
                <c:pt idx="0">
                  <c:v>752964</c:v>
                </c:pt>
                <c:pt idx="1">
                  <c:v>755249.14802667045</c:v>
                </c:pt>
                <c:pt idx="2">
                  <c:v>757596.29971626797</c:v>
                </c:pt>
                <c:pt idx="3">
                  <c:v>760001.01180956</c:v>
                </c:pt>
                <c:pt idx="4">
                  <c:v>762471.36295969656</c:v>
                </c:pt>
                <c:pt idx="5">
                  <c:v>765008.66594781459</c:v>
                </c:pt>
                <c:pt idx="6">
                  <c:v>767587.67498281994</c:v>
                </c:pt>
                <c:pt idx="7">
                  <c:v>770183.75017260492</c:v>
                </c:pt>
                <c:pt idx="8">
                  <c:v>772780.83519403369</c:v>
                </c:pt>
                <c:pt idx="9">
                  <c:v>775349.14001361525</c:v>
                </c:pt>
                <c:pt idx="10">
                  <c:v>777878.0613990901</c:v>
                </c:pt>
                <c:pt idx="11">
                  <c:v>780352.14892630849</c:v>
                </c:pt>
                <c:pt idx="12">
                  <c:v>782761.91017781931</c:v>
                </c:pt>
                <c:pt idx="13">
                  <c:v>785093.61144326732</c:v>
                </c:pt>
                <c:pt idx="14">
                  <c:v>787325.84429180459</c:v>
                </c:pt>
                <c:pt idx="15">
                  <c:v>789443.96616459673</c:v>
                </c:pt>
                <c:pt idx="16">
                  <c:v>791436.06104824727</c:v>
                </c:pt>
                <c:pt idx="17">
                  <c:v>793287.78933341487</c:v>
                </c:pt>
                <c:pt idx="18">
                  <c:v>794984.4074781005</c:v>
                </c:pt>
                <c:pt idx="19">
                  <c:v>796520.05845877039</c:v>
                </c:pt>
                <c:pt idx="20">
                  <c:v>797894.1363764382</c:v>
                </c:pt>
                <c:pt idx="21">
                  <c:v>799097.45176314574</c:v>
                </c:pt>
                <c:pt idx="22">
                  <c:v>800133.03411382437</c:v>
                </c:pt>
                <c:pt idx="23">
                  <c:v>801003.50899074774</c:v>
                </c:pt>
                <c:pt idx="24">
                  <c:v>801723.11502009304</c:v>
                </c:pt>
                <c:pt idx="25">
                  <c:v>802293.164982997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B02-4C43-8A13-D125F678B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62816"/>
        <c:axId val="84189184"/>
      </c:scatterChart>
      <c:valAx>
        <c:axId val="84162816"/>
        <c:scaling>
          <c:orientation val="minMax"/>
          <c:max val="2100"/>
          <c:min val="19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4189184"/>
        <c:crosses val="autoZero"/>
        <c:crossBetween val="midCat"/>
      </c:valAx>
      <c:valAx>
        <c:axId val="84189184"/>
        <c:scaling>
          <c:orientation val="minMax"/>
          <c:max val="850000.00000000012"/>
          <c:min val="4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4162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20499296739127E-2"/>
          <c:y val="2.3321763535831229E-2"/>
          <c:w val="0.90663870129927726"/>
          <c:h val="0.91604042728489898"/>
        </c:manualLayout>
      </c:layout>
      <c:scatterChart>
        <c:scatterStyle val="smoothMarker"/>
        <c:varyColors val="0"/>
        <c:ser>
          <c:idx val="0"/>
          <c:order val="0"/>
          <c:tx>
            <c:v>Historic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'Població LLD'!$S$4:$S$40</c:f>
              <c:numCache>
                <c:formatCode>General</c:formatCod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xVal>
          <c:yVal>
            <c:numRef>
              <c:f>'Població LLD'!$T$4:$T$40</c:f>
              <c:numCache>
                <c:formatCode>_-* #,##0\ _€_-;\-* #,##0\ _€_-;_-* "-"??\ _€_-;_-@_-</c:formatCode>
                <c:ptCount val="37"/>
                <c:pt idx="0">
                  <c:v>353153</c:v>
                </c:pt>
                <c:pt idx="1">
                  <c:v>353299</c:v>
                </c:pt>
                <c:pt idx="2">
                  <c:v>353575</c:v>
                </c:pt>
                <c:pt idx="3">
                  <c:v>353344</c:v>
                </c:pt>
                <c:pt idx="4">
                  <c:v>352931</c:v>
                </c:pt>
                <c:pt idx="5">
                  <c:v>352205</c:v>
                </c:pt>
                <c:pt idx="6">
                  <c:v>352247</c:v>
                </c:pt>
                <c:pt idx="7">
                  <c:v>352754</c:v>
                </c:pt>
                <c:pt idx="8">
                  <c:v>352843</c:v>
                </c:pt>
                <c:pt idx="9">
                  <c:v>353417</c:v>
                </c:pt>
                <c:pt idx="10">
                  <c:v>354264</c:v>
                </c:pt>
                <c:pt idx="11">
                  <c:v>354479</c:v>
                </c:pt>
                <c:pt idx="12">
                  <c:v>355298</c:v>
                </c:pt>
                <c:pt idx="13">
                  <c:v>355727</c:v>
                </c:pt>
                <c:pt idx="14">
                  <c:v>355824</c:v>
                </c:pt>
                <c:pt idx="15">
                  <c:v>356176</c:v>
                </c:pt>
                <c:pt idx="16">
                  <c:v>356055</c:v>
                </c:pt>
                <c:pt idx="17">
                  <c:v>356104</c:v>
                </c:pt>
                <c:pt idx="18">
                  <c:v>356606</c:v>
                </c:pt>
                <c:pt idx="19">
                  <c:v>357413</c:v>
                </c:pt>
                <c:pt idx="20">
                  <c:v>358649</c:v>
                </c:pt>
                <c:pt idx="21">
                  <c:v>365620</c:v>
                </c:pt>
                <c:pt idx="22">
                  <c:v>371956</c:v>
                </c:pt>
                <c:pt idx="23">
                  <c:v>380163</c:v>
                </c:pt>
                <c:pt idx="24">
                  <c:v>392247</c:v>
                </c:pt>
                <c:pt idx="25">
                  <c:v>400595</c:v>
                </c:pt>
                <c:pt idx="26">
                  <c:v>411154</c:v>
                </c:pt>
                <c:pt idx="27">
                  <c:v>423577</c:v>
                </c:pt>
                <c:pt idx="28">
                  <c:v>432482</c:v>
                </c:pt>
                <c:pt idx="29">
                  <c:v>435836</c:v>
                </c:pt>
                <c:pt idx="30">
                  <c:v>439134</c:v>
                </c:pt>
                <c:pt idx="31">
                  <c:v>438075</c:v>
                </c:pt>
                <c:pt idx="32">
                  <c:v>435713</c:v>
                </c:pt>
                <c:pt idx="33">
                  <c:v>431375</c:v>
                </c:pt>
                <c:pt idx="34">
                  <c:v>429870</c:v>
                </c:pt>
                <c:pt idx="35">
                  <c:v>428183</c:v>
                </c:pt>
                <c:pt idx="36">
                  <c:v>427833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15-4BF7-BB9E-7CBC80DF8B9B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'Població LLD'!$S$40:$S$49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xVal>
          <c:yVal>
            <c:numRef>
              <c:f>'Població LLD'!$T$40:$T$49</c:f>
              <c:numCache>
                <c:formatCode>_-* #,##0\ _€_-;\-* #,##0\ _€_-;_-* "-"??\ _€_-;_-@_-</c:formatCode>
                <c:ptCount val="10"/>
                <c:pt idx="0">
                  <c:v>427833</c:v>
                </c:pt>
                <c:pt idx="1">
                  <c:v>427345</c:v>
                </c:pt>
                <c:pt idx="2">
                  <c:v>427228</c:v>
                </c:pt>
                <c:pt idx="3">
                  <c:v>427460</c:v>
                </c:pt>
                <c:pt idx="4">
                  <c:v>427974</c:v>
                </c:pt>
                <c:pt idx="5">
                  <c:v>428720</c:v>
                </c:pt>
                <c:pt idx="6">
                  <c:v>429603</c:v>
                </c:pt>
                <c:pt idx="7">
                  <c:v>430668</c:v>
                </c:pt>
                <c:pt idx="8">
                  <c:v>431793</c:v>
                </c:pt>
                <c:pt idx="9">
                  <c:v>433025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15-4BF7-BB9E-7CBC80DF8B9B}"/>
            </c:ext>
          </c:extLst>
        </c:ser>
        <c:ser>
          <c:idx val="2"/>
          <c:order val="2"/>
          <c:tx>
            <c:v>Tendencia UN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'Població LLD'!$S$74:$S$123</c:f>
              <c:numCache>
                <c:formatCode>General</c:formatCode>
                <c:ptCount val="50"/>
                <c:pt idx="0">
                  <c:v>2051</c:v>
                </c:pt>
                <c:pt idx="1">
                  <c:v>2052</c:v>
                </c:pt>
                <c:pt idx="2">
                  <c:v>2053</c:v>
                </c:pt>
                <c:pt idx="3">
                  <c:v>2054</c:v>
                </c:pt>
                <c:pt idx="4">
                  <c:v>2055</c:v>
                </c:pt>
                <c:pt idx="5">
                  <c:v>2056</c:v>
                </c:pt>
                <c:pt idx="6">
                  <c:v>2057</c:v>
                </c:pt>
                <c:pt idx="7">
                  <c:v>2058</c:v>
                </c:pt>
                <c:pt idx="8">
                  <c:v>2059</c:v>
                </c:pt>
                <c:pt idx="9">
                  <c:v>2060</c:v>
                </c:pt>
                <c:pt idx="10">
                  <c:v>2061</c:v>
                </c:pt>
                <c:pt idx="11">
                  <c:v>2062</c:v>
                </c:pt>
                <c:pt idx="12">
                  <c:v>2063</c:v>
                </c:pt>
                <c:pt idx="13">
                  <c:v>2064</c:v>
                </c:pt>
                <c:pt idx="14">
                  <c:v>2065</c:v>
                </c:pt>
                <c:pt idx="15">
                  <c:v>2066</c:v>
                </c:pt>
                <c:pt idx="16">
                  <c:v>2067</c:v>
                </c:pt>
                <c:pt idx="17">
                  <c:v>2068</c:v>
                </c:pt>
                <c:pt idx="18">
                  <c:v>2069</c:v>
                </c:pt>
                <c:pt idx="19">
                  <c:v>2070</c:v>
                </c:pt>
                <c:pt idx="20">
                  <c:v>2071</c:v>
                </c:pt>
                <c:pt idx="21">
                  <c:v>2072</c:v>
                </c:pt>
                <c:pt idx="22">
                  <c:v>2073</c:v>
                </c:pt>
                <c:pt idx="23">
                  <c:v>2074</c:v>
                </c:pt>
                <c:pt idx="24">
                  <c:v>2075</c:v>
                </c:pt>
                <c:pt idx="25">
                  <c:v>2076</c:v>
                </c:pt>
                <c:pt idx="26">
                  <c:v>2077</c:v>
                </c:pt>
                <c:pt idx="27">
                  <c:v>2078</c:v>
                </c:pt>
                <c:pt idx="28">
                  <c:v>2079</c:v>
                </c:pt>
                <c:pt idx="29">
                  <c:v>2080</c:v>
                </c:pt>
                <c:pt idx="30">
                  <c:v>2081</c:v>
                </c:pt>
                <c:pt idx="31">
                  <c:v>2082</c:v>
                </c:pt>
                <c:pt idx="32">
                  <c:v>2083</c:v>
                </c:pt>
                <c:pt idx="33">
                  <c:v>2084</c:v>
                </c:pt>
                <c:pt idx="34">
                  <c:v>2085</c:v>
                </c:pt>
                <c:pt idx="35">
                  <c:v>2086</c:v>
                </c:pt>
                <c:pt idx="36">
                  <c:v>2087</c:v>
                </c:pt>
                <c:pt idx="37">
                  <c:v>2088</c:v>
                </c:pt>
                <c:pt idx="38">
                  <c:v>2089</c:v>
                </c:pt>
                <c:pt idx="39">
                  <c:v>2090</c:v>
                </c:pt>
                <c:pt idx="40">
                  <c:v>2091</c:v>
                </c:pt>
                <c:pt idx="41">
                  <c:v>2092</c:v>
                </c:pt>
                <c:pt idx="42">
                  <c:v>2093</c:v>
                </c:pt>
                <c:pt idx="43">
                  <c:v>2094</c:v>
                </c:pt>
                <c:pt idx="44">
                  <c:v>2095</c:v>
                </c:pt>
                <c:pt idx="45">
                  <c:v>2096</c:v>
                </c:pt>
                <c:pt idx="46">
                  <c:v>2097</c:v>
                </c:pt>
                <c:pt idx="47">
                  <c:v>2098</c:v>
                </c:pt>
                <c:pt idx="48">
                  <c:v>2099</c:v>
                </c:pt>
                <c:pt idx="49">
                  <c:v>2100</c:v>
                </c:pt>
              </c:numCache>
            </c:numRef>
          </c:xVal>
          <c:yVal>
            <c:numRef>
              <c:f>'Població LLD'!$T$74:$T$123</c:f>
              <c:numCache>
                <c:formatCode>_-* #,##0\ _€_-;\-* #,##0\ _€_-;_-* "-"??\ _€_-;_-@_-</c:formatCode>
                <c:ptCount val="50"/>
                <c:pt idx="0">
                  <c:v>461393.9016563372</c:v>
                </c:pt>
                <c:pt idx="1">
                  <c:v>459500.12612008746</c:v>
                </c:pt>
                <c:pt idx="2">
                  <c:v>457494.77957073884</c:v>
                </c:pt>
                <c:pt idx="3">
                  <c:v>455386.33364309947</c:v>
                </c:pt>
                <c:pt idx="4">
                  <c:v>453183.36430245504</c:v>
                </c:pt>
                <c:pt idx="5">
                  <c:v>450891.80795299995</c:v>
                </c:pt>
                <c:pt idx="6">
                  <c:v>448518.56083932531</c:v>
                </c:pt>
                <c:pt idx="7">
                  <c:v>446074.86978695204</c:v>
                </c:pt>
                <c:pt idx="8">
                  <c:v>443573.82827086042</c:v>
                </c:pt>
                <c:pt idx="9">
                  <c:v>441028.06027888006</c:v>
                </c:pt>
                <c:pt idx="10">
                  <c:v>438447.65456822672</c:v>
                </c:pt>
                <c:pt idx="11">
                  <c:v>435842.67903002084</c:v>
                </c:pt>
                <c:pt idx="12">
                  <c:v>433226.62359505869</c:v>
                </c:pt>
                <c:pt idx="13">
                  <c:v>430613.85457015136</c:v>
                </c:pt>
                <c:pt idx="14">
                  <c:v>428017.98708266881</c:v>
                </c:pt>
                <c:pt idx="15">
                  <c:v>425449.45418040396</c:v>
                </c:pt>
                <c:pt idx="16">
                  <c:v>422918.49068324192</c:v>
                </c:pt>
                <c:pt idx="17">
                  <c:v>420438.3152627364</c:v>
                </c:pt>
                <c:pt idx="18">
                  <c:v>418022.59521149629</c:v>
                </c:pt>
                <c:pt idx="19">
                  <c:v>415683.31810143578</c:v>
                </c:pt>
                <c:pt idx="20">
                  <c:v>413427.46364152845</c:v>
                </c:pt>
                <c:pt idx="21">
                  <c:v>411261.69854931405</c:v>
                </c:pt>
                <c:pt idx="22">
                  <c:v>409196.67496658931</c:v>
                </c:pt>
                <c:pt idx="23">
                  <c:v>407243.41019182361</c:v>
                </c:pt>
                <c:pt idx="24">
                  <c:v>405409.4890507625</c:v>
                </c:pt>
                <c:pt idx="25">
                  <c:v>403697.73889935797</c:v>
                </c:pt>
                <c:pt idx="26">
                  <c:v>402106.57391434541</c:v>
                </c:pt>
                <c:pt idx="27">
                  <c:v>400632.38426118845</c:v>
                </c:pt>
                <c:pt idx="28">
                  <c:v>399268.94141035463</c:v>
                </c:pt>
                <c:pt idx="29">
                  <c:v>398008.93179534108</c:v>
                </c:pt>
                <c:pt idx="30">
                  <c:v>396849.10030523629</c:v>
                </c:pt>
                <c:pt idx="31">
                  <c:v>395782.28986925428</c:v>
                </c:pt>
                <c:pt idx="32">
                  <c:v>394793.73772476788</c:v>
                </c:pt>
                <c:pt idx="33">
                  <c:v>393864.393126507</c:v>
                </c:pt>
                <c:pt idx="34">
                  <c:v>392977.88662248431</c:v>
                </c:pt>
                <c:pt idx="35">
                  <c:v>392125.69441265299</c:v>
                </c:pt>
                <c:pt idx="36">
                  <c:v>391300.95155156514</c:v>
                </c:pt>
                <c:pt idx="37">
                  <c:v>390492.43207979552</c:v>
                </c:pt>
                <c:pt idx="38">
                  <c:v>389688.65964477172</c:v>
                </c:pt>
                <c:pt idx="39">
                  <c:v>388879.66025280359</c:v>
                </c:pt>
                <c:pt idx="40">
                  <c:v>388058.22466786613</c:v>
                </c:pt>
                <c:pt idx="41">
                  <c:v>387218.72947719891</c:v>
                </c:pt>
                <c:pt idx="42">
                  <c:v>386357.84653855598</c:v>
                </c:pt>
                <c:pt idx="43">
                  <c:v>385472.69633074646</c:v>
                </c:pt>
                <c:pt idx="44">
                  <c:v>384560.97315020801</c:v>
                </c:pt>
                <c:pt idx="45">
                  <c:v>383620.74688309897</c:v>
                </c:pt>
                <c:pt idx="46">
                  <c:v>382649.88918766961</c:v>
                </c:pt>
                <c:pt idx="47">
                  <c:v>381646.64731189061</c:v>
                </c:pt>
                <c:pt idx="48">
                  <c:v>380609.24763763719</c:v>
                </c:pt>
                <c:pt idx="49">
                  <c:v>379535.93741288007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15-4BF7-BB9E-7CBC80DF8B9B}"/>
            </c:ext>
          </c:extLst>
        </c:ser>
        <c:ser>
          <c:idx val="3"/>
          <c:order val="3"/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'Població LLD'!$S$49:$S$74</c:f>
              <c:numCache>
                <c:formatCode>General</c:formatCode>
                <c:ptCount val="26"/>
                <c:pt idx="0">
                  <c:v>2026</c:v>
                </c:pt>
                <c:pt idx="1">
                  <c:v>2027</c:v>
                </c:pt>
                <c:pt idx="2">
                  <c:v>2028</c:v>
                </c:pt>
                <c:pt idx="3">
                  <c:v>2029</c:v>
                </c:pt>
                <c:pt idx="4">
                  <c:v>2030</c:v>
                </c:pt>
                <c:pt idx="5">
                  <c:v>2031</c:v>
                </c:pt>
                <c:pt idx="6">
                  <c:v>2032</c:v>
                </c:pt>
                <c:pt idx="7">
                  <c:v>2033</c:v>
                </c:pt>
                <c:pt idx="8">
                  <c:v>2034</c:v>
                </c:pt>
                <c:pt idx="9">
                  <c:v>2035</c:v>
                </c:pt>
                <c:pt idx="10">
                  <c:v>2036</c:v>
                </c:pt>
                <c:pt idx="11">
                  <c:v>2037</c:v>
                </c:pt>
                <c:pt idx="12">
                  <c:v>2038</c:v>
                </c:pt>
                <c:pt idx="13">
                  <c:v>2039</c:v>
                </c:pt>
                <c:pt idx="14">
                  <c:v>2040</c:v>
                </c:pt>
                <c:pt idx="15">
                  <c:v>2041</c:v>
                </c:pt>
                <c:pt idx="16">
                  <c:v>2042</c:v>
                </c:pt>
                <c:pt idx="17">
                  <c:v>2043</c:v>
                </c:pt>
                <c:pt idx="18">
                  <c:v>2044</c:v>
                </c:pt>
                <c:pt idx="19">
                  <c:v>2045</c:v>
                </c:pt>
                <c:pt idx="20">
                  <c:v>2046</c:v>
                </c:pt>
                <c:pt idx="21">
                  <c:v>2047</c:v>
                </c:pt>
                <c:pt idx="22">
                  <c:v>2048</c:v>
                </c:pt>
                <c:pt idx="23">
                  <c:v>2049</c:v>
                </c:pt>
                <c:pt idx="24">
                  <c:v>2050</c:v>
                </c:pt>
                <c:pt idx="25">
                  <c:v>2051</c:v>
                </c:pt>
              </c:numCache>
            </c:numRef>
          </c:xVal>
          <c:yVal>
            <c:numRef>
              <c:f>'Població LLD'!$T$49:$T$74</c:f>
              <c:numCache>
                <c:formatCode>_-* #,##0\ _€_-;\-* #,##0\ _€_-;_-* "-"??\ _€_-;_-@_-</c:formatCode>
                <c:ptCount val="26"/>
                <c:pt idx="0">
                  <c:v>433025</c:v>
                </c:pt>
                <c:pt idx="1">
                  <c:v>434339.17468066065</c:v>
                </c:pt>
                <c:pt idx="2">
                  <c:v>435689.007289375</c:v>
                </c:pt>
                <c:pt idx="3">
                  <c:v>437071.94253488176</c:v>
                </c:pt>
                <c:pt idx="4">
                  <c:v>438492.62640129222</c:v>
                </c:pt>
                <c:pt idx="5">
                  <c:v>439951.81386102445</c:v>
                </c:pt>
                <c:pt idx="6">
                  <c:v>441434.98621373082</c:v>
                </c:pt>
                <c:pt idx="7">
                  <c:v>442927.97320787219</c:v>
                </c:pt>
                <c:pt idx="8">
                  <c:v>444421.54095002741</c:v>
                </c:pt>
                <c:pt idx="9">
                  <c:v>445898.55737378646</c:v>
                </c:pt>
                <c:pt idx="10">
                  <c:v>447352.9246250033</c:v>
                </c:pt>
                <c:pt idx="11">
                  <c:v>448775.75725906517</c:v>
                </c:pt>
                <c:pt idx="12">
                  <c:v>450161.59624464146</c:v>
                </c:pt>
                <c:pt idx="13">
                  <c:v>451502.54340874305</c:v>
                </c:pt>
                <c:pt idx="14">
                  <c:v>452786.28689347522</c:v>
                </c:pt>
                <c:pt idx="15">
                  <c:v>454004.40585263638</c:v>
                </c:pt>
                <c:pt idx="16">
                  <c:v>455150.04745966248</c:v>
                </c:pt>
                <c:pt idx="17">
                  <c:v>456214.96509275609</c:v>
                </c:pt>
                <c:pt idx="18">
                  <c:v>457190.67983091419</c:v>
                </c:pt>
                <c:pt idx="19">
                  <c:v>458073.8233356562</c:v>
                </c:pt>
                <c:pt idx="20">
                  <c:v>458864.04715817375</c:v>
                </c:pt>
                <c:pt idx="21">
                  <c:v>459556.06649154035</c:v>
                </c:pt>
                <c:pt idx="22">
                  <c:v>460151.62357979768</c:v>
                </c:pt>
                <c:pt idx="23">
                  <c:v>460652.22836778191</c:v>
                </c:pt>
                <c:pt idx="24">
                  <c:v>461066.06940248905</c:v>
                </c:pt>
                <c:pt idx="25">
                  <c:v>461393.9016563372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B15-4BF7-BB9E-7CBC80DF8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94880"/>
        <c:axId val="92796416"/>
      </c:scatterChart>
      <c:valAx>
        <c:axId val="92794880"/>
        <c:scaling>
          <c:orientation val="minMax"/>
          <c:max val="2100"/>
          <c:min val="19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2796416"/>
        <c:crosses val="autoZero"/>
        <c:crossBetween val="midCat"/>
      </c:valAx>
      <c:valAx>
        <c:axId val="92796416"/>
        <c:scaling>
          <c:orientation val="minMax"/>
          <c:max val="480000"/>
          <c:min val="350000.0000000000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2794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20499296739127E-2"/>
          <c:y val="2.3321763535831229E-2"/>
          <c:w val="0.90663870129927726"/>
          <c:h val="0.91604042728489898"/>
        </c:manualLayout>
      </c:layout>
      <c:scatterChart>
        <c:scatterStyle val="smoothMarker"/>
        <c:varyColors val="0"/>
        <c:ser>
          <c:idx val="0"/>
          <c:order val="0"/>
          <c:tx>
            <c:v>Historic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'Població TRG'!$S$4:$S$40</c:f>
              <c:numCache>
                <c:formatCode>General</c:formatCod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xVal>
          <c:yVal>
            <c:numRef>
              <c:f>'Població TRG'!$T$4:$T$40</c:f>
              <c:numCache>
                <c:formatCode>_-* #,##0\ _€_-;\-* #,##0\ _€_-;_-* "-"??\ _€_-;_-@_-</c:formatCode>
                <c:ptCount val="37"/>
                <c:pt idx="0">
                  <c:v>512445</c:v>
                </c:pt>
                <c:pt idx="1">
                  <c:v>515347</c:v>
                </c:pt>
                <c:pt idx="2">
                  <c:v>518354</c:v>
                </c:pt>
                <c:pt idx="3">
                  <c:v>520376</c:v>
                </c:pt>
                <c:pt idx="4">
                  <c:v>522303</c:v>
                </c:pt>
                <c:pt idx="5">
                  <c:v>523794</c:v>
                </c:pt>
                <c:pt idx="6">
                  <c:v>527428</c:v>
                </c:pt>
                <c:pt idx="7">
                  <c:v>532432</c:v>
                </c:pt>
                <c:pt idx="8">
                  <c:v>537026</c:v>
                </c:pt>
                <c:pt idx="9">
                  <c:v>541588</c:v>
                </c:pt>
                <c:pt idx="10">
                  <c:v>546470</c:v>
                </c:pt>
                <c:pt idx="11">
                  <c:v>550672</c:v>
                </c:pt>
                <c:pt idx="12">
                  <c:v>556658</c:v>
                </c:pt>
                <c:pt idx="13">
                  <c:v>562399</c:v>
                </c:pt>
                <c:pt idx="14">
                  <c:v>567584</c:v>
                </c:pt>
                <c:pt idx="15">
                  <c:v>573110</c:v>
                </c:pt>
                <c:pt idx="16">
                  <c:v>575690</c:v>
                </c:pt>
                <c:pt idx="17">
                  <c:v>579922</c:v>
                </c:pt>
                <c:pt idx="18">
                  <c:v>584998</c:v>
                </c:pt>
                <c:pt idx="19">
                  <c:v>589872</c:v>
                </c:pt>
                <c:pt idx="20">
                  <c:v>601458</c:v>
                </c:pt>
                <c:pt idx="21">
                  <c:v>617285</c:v>
                </c:pt>
                <c:pt idx="22">
                  <c:v>635660</c:v>
                </c:pt>
                <c:pt idx="23">
                  <c:v>655132</c:v>
                </c:pt>
                <c:pt idx="24">
                  <c:v>683619</c:v>
                </c:pt>
                <c:pt idx="25">
                  <c:v>713835</c:v>
                </c:pt>
                <c:pt idx="26">
                  <c:v>745560</c:v>
                </c:pt>
                <c:pt idx="27">
                  <c:v>777942</c:v>
                </c:pt>
                <c:pt idx="28">
                  <c:v>793893</c:v>
                </c:pt>
                <c:pt idx="29">
                  <c:v>800212</c:v>
                </c:pt>
                <c:pt idx="30">
                  <c:v>804978</c:v>
                </c:pt>
                <c:pt idx="31">
                  <c:v>806674</c:v>
                </c:pt>
                <c:pt idx="32">
                  <c:v>802558</c:v>
                </c:pt>
                <c:pt idx="33">
                  <c:v>796584</c:v>
                </c:pt>
                <c:pt idx="34">
                  <c:v>792001</c:v>
                </c:pt>
                <c:pt idx="35">
                  <c:v>791248</c:v>
                </c:pt>
                <c:pt idx="36">
                  <c:v>792256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25-4BD0-A985-DC0D746E76DB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'Població TRG'!$S$40:$S$49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xVal>
          <c:yVal>
            <c:numRef>
              <c:f>'Població TRG'!$T$40:$T$49</c:f>
              <c:numCache>
                <c:formatCode>_-* #,##0\ _€_-;\-* #,##0\ _€_-;_-* "-"??\ _€_-;_-@_-</c:formatCode>
                <c:ptCount val="10"/>
                <c:pt idx="0">
                  <c:v>792256</c:v>
                </c:pt>
                <c:pt idx="1">
                  <c:v>791120</c:v>
                </c:pt>
                <c:pt idx="2">
                  <c:v>790870</c:v>
                </c:pt>
                <c:pt idx="3">
                  <c:v>791426</c:v>
                </c:pt>
                <c:pt idx="4">
                  <c:v>792453</c:v>
                </c:pt>
                <c:pt idx="5">
                  <c:v>793842</c:v>
                </c:pt>
                <c:pt idx="6">
                  <c:v>795526</c:v>
                </c:pt>
                <c:pt idx="7">
                  <c:v>797357</c:v>
                </c:pt>
                <c:pt idx="8">
                  <c:v>799313</c:v>
                </c:pt>
                <c:pt idx="9">
                  <c:v>801299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25-4BD0-A985-DC0D746E76DB}"/>
            </c:ext>
          </c:extLst>
        </c:ser>
        <c:ser>
          <c:idx val="2"/>
          <c:order val="2"/>
          <c:tx>
            <c:v>Tendencia UN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'Població TRG'!$S$74:$S$123</c:f>
              <c:numCache>
                <c:formatCode>General</c:formatCode>
                <c:ptCount val="50"/>
                <c:pt idx="0">
                  <c:v>2051</c:v>
                </c:pt>
                <c:pt idx="1">
                  <c:v>2052</c:v>
                </c:pt>
                <c:pt idx="2">
                  <c:v>2053</c:v>
                </c:pt>
                <c:pt idx="3">
                  <c:v>2054</c:v>
                </c:pt>
                <c:pt idx="4">
                  <c:v>2055</c:v>
                </c:pt>
                <c:pt idx="5">
                  <c:v>2056</c:v>
                </c:pt>
                <c:pt idx="6">
                  <c:v>2057</c:v>
                </c:pt>
                <c:pt idx="7">
                  <c:v>2058</c:v>
                </c:pt>
                <c:pt idx="8">
                  <c:v>2059</c:v>
                </c:pt>
                <c:pt idx="9">
                  <c:v>2060</c:v>
                </c:pt>
                <c:pt idx="10">
                  <c:v>2061</c:v>
                </c:pt>
                <c:pt idx="11">
                  <c:v>2062</c:v>
                </c:pt>
                <c:pt idx="12">
                  <c:v>2063</c:v>
                </c:pt>
                <c:pt idx="13">
                  <c:v>2064</c:v>
                </c:pt>
                <c:pt idx="14">
                  <c:v>2065</c:v>
                </c:pt>
                <c:pt idx="15">
                  <c:v>2066</c:v>
                </c:pt>
                <c:pt idx="16">
                  <c:v>2067</c:v>
                </c:pt>
                <c:pt idx="17">
                  <c:v>2068</c:v>
                </c:pt>
                <c:pt idx="18">
                  <c:v>2069</c:v>
                </c:pt>
                <c:pt idx="19">
                  <c:v>2070</c:v>
                </c:pt>
                <c:pt idx="20">
                  <c:v>2071</c:v>
                </c:pt>
                <c:pt idx="21">
                  <c:v>2072</c:v>
                </c:pt>
                <c:pt idx="22">
                  <c:v>2073</c:v>
                </c:pt>
                <c:pt idx="23">
                  <c:v>2074</c:v>
                </c:pt>
                <c:pt idx="24">
                  <c:v>2075</c:v>
                </c:pt>
                <c:pt idx="25">
                  <c:v>2076</c:v>
                </c:pt>
                <c:pt idx="26">
                  <c:v>2077</c:v>
                </c:pt>
                <c:pt idx="27">
                  <c:v>2078</c:v>
                </c:pt>
                <c:pt idx="28">
                  <c:v>2079</c:v>
                </c:pt>
                <c:pt idx="29">
                  <c:v>2080</c:v>
                </c:pt>
                <c:pt idx="30">
                  <c:v>2081</c:v>
                </c:pt>
                <c:pt idx="31">
                  <c:v>2082</c:v>
                </c:pt>
                <c:pt idx="32">
                  <c:v>2083</c:v>
                </c:pt>
                <c:pt idx="33">
                  <c:v>2084</c:v>
                </c:pt>
                <c:pt idx="34">
                  <c:v>2085</c:v>
                </c:pt>
                <c:pt idx="35">
                  <c:v>2086</c:v>
                </c:pt>
                <c:pt idx="36">
                  <c:v>2087</c:v>
                </c:pt>
                <c:pt idx="37">
                  <c:v>2088</c:v>
                </c:pt>
                <c:pt idx="38">
                  <c:v>2089</c:v>
                </c:pt>
                <c:pt idx="39">
                  <c:v>2090</c:v>
                </c:pt>
                <c:pt idx="40">
                  <c:v>2091</c:v>
                </c:pt>
                <c:pt idx="41">
                  <c:v>2092</c:v>
                </c:pt>
                <c:pt idx="42">
                  <c:v>2093</c:v>
                </c:pt>
                <c:pt idx="43">
                  <c:v>2094</c:v>
                </c:pt>
                <c:pt idx="44">
                  <c:v>2095</c:v>
                </c:pt>
                <c:pt idx="45">
                  <c:v>2096</c:v>
                </c:pt>
                <c:pt idx="46">
                  <c:v>2097</c:v>
                </c:pt>
                <c:pt idx="47">
                  <c:v>2098</c:v>
                </c:pt>
                <c:pt idx="48">
                  <c:v>2099</c:v>
                </c:pt>
                <c:pt idx="49">
                  <c:v>2100</c:v>
                </c:pt>
              </c:numCache>
            </c:numRef>
          </c:xVal>
          <c:yVal>
            <c:numRef>
              <c:f>'Població TRG'!$T$74:$T$123</c:f>
              <c:numCache>
                <c:formatCode>_-* #,##0\ _€_-;\-* #,##0\ _€_-;_-* "-"??\ _€_-;_-@_-</c:formatCode>
                <c:ptCount val="50"/>
                <c:pt idx="0">
                  <c:v>853794.7508881042</c:v>
                </c:pt>
                <c:pt idx="1">
                  <c:v>850290.37944668299</c:v>
                </c:pt>
                <c:pt idx="2">
                  <c:v>846579.54939149809</c:v>
                </c:pt>
                <c:pt idx="3">
                  <c:v>842677.93721351412</c:v>
                </c:pt>
                <c:pt idx="4">
                  <c:v>838601.41246392915</c:v>
                </c:pt>
                <c:pt idx="5">
                  <c:v>834360.96027003264</c:v>
                </c:pt>
                <c:pt idx="6">
                  <c:v>829969.3419132625</c:v>
                </c:pt>
                <c:pt idx="7">
                  <c:v>825447.36928679608</c:v>
                </c:pt>
                <c:pt idx="8">
                  <c:v>820819.27144994435</c:v>
                </c:pt>
                <c:pt idx="9">
                  <c:v>816108.40869096771</c:v>
                </c:pt>
                <c:pt idx="10">
                  <c:v>811333.44993445068</c:v>
                </c:pt>
                <c:pt idx="11">
                  <c:v>806513.02549293148</c:v>
                </c:pt>
                <c:pt idx="12">
                  <c:v>801672.09805460868</c:v>
                </c:pt>
                <c:pt idx="13">
                  <c:v>796837.25201364292</c:v>
                </c:pt>
                <c:pt idx="14">
                  <c:v>792033.681730513</c:v>
                </c:pt>
                <c:pt idx="15">
                  <c:v>787280.69322857459</c:v>
                </c:pt>
                <c:pt idx="16">
                  <c:v>782597.22571673931</c:v>
                </c:pt>
                <c:pt idx="17">
                  <c:v>778007.73992659862</c:v>
                </c:pt>
                <c:pt idx="18">
                  <c:v>773537.52674874826</c:v>
                </c:pt>
                <c:pt idx="19">
                  <c:v>769208.76880402374</c:v>
                </c:pt>
                <c:pt idx="20">
                  <c:v>765034.38182204973</c:v>
                </c:pt>
                <c:pt idx="21">
                  <c:v>761026.70235175057</c:v>
                </c:pt>
                <c:pt idx="22">
                  <c:v>757205.44184297218</c:v>
                </c:pt>
                <c:pt idx="23">
                  <c:v>753590.98745637783</c:v>
                </c:pt>
                <c:pt idx="24">
                  <c:v>750197.3746709472</c:v>
                </c:pt>
                <c:pt idx="25">
                  <c:v>747029.83541900956</c:v>
                </c:pt>
                <c:pt idx="26">
                  <c:v>744085.43518501485</c:v>
                </c:pt>
                <c:pt idx="27">
                  <c:v>741357.49408488197</c:v>
                </c:pt>
                <c:pt idx="28">
                  <c:v>738834.48642266786</c:v>
                </c:pt>
                <c:pt idx="29">
                  <c:v>736502.87867600017</c:v>
                </c:pt>
                <c:pt idx="30">
                  <c:v>734356.64736559207</c:v>
                </c:pt>
                <c:pt idx="31">
                  <c:v>732382.54855942167</c:v>
                </c:pt>
                <c:pt idx="32">
                  <c:v>730553.26423444087</c:v>
                </c:pt>
                <c:pt idx="33">
                  <c:v>728833.5415920025</c:v>
                </c:pt>
                <c:pt idx="34">
                  <c:v>727193.08948146191</c:v>
                </c:pt>
                <c:pt idx="35">
                  <c:v>725616.13488173764</c:v>
                </c:pt>
                <c:pt idx="36">
                  <c:v>724089.97442946164</c:v>
                </c:pt>
                <c:pt idx="37">
                  <c:v>722593.83484350343</c:v>
                </c:pt>
                <c:pt idx="38">
                  <c:v>721106.47949817195</c:v>
                </c:pt>
                <c:pt idx="39">
                  <c:v>719609.45183513942</c:v>
                </c:pt>
                <c:pt idx="40">
                  <c:v>718089.41139226709</c:v>
                </c:pt>
                <c:pt idx="41">
                  <c:v>716535.95222296636</c:v>
                </c:pt>
                <c:pt idx="42">
                  <c:v>714942.9157057869</c:v>
                </c:pt>
                <c:pt idx="43">
                  <c:v>713304.97337828251</c:v>
                </c:pt>
                <c:pt idx="44">
                  <c:v>711617.85860929161</c:v>
                </c:pt>
                <c:pt idx="45">
                  <c:v>709877.99978449359</c:v>
                </c:pt>
                <c:pt idx="46">
                  <c:v>708081.45847512363</c:v>
                </c:pt>
                <c:pt idx="47">
                  <c:v>706224.99126925832</c:v>
                </c:pt>
                <c:pt idx="48">
                  <c:v>704305.31614292716</c:v>
                </c:pt>
                <c:pt idx="49">
                  <c:v>702319.18968420615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25-4BD0-A985-DC0D746E76DB}"/>
            </c:ext>
          </c:extLst>
        </c:ser>
        <c:ser>
          <c:idx val="3"/>
          <c:order val="3"/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'Població TRG'!$S$49:$S$74</c:f>
              <c:numCache>
                <c:formatCode>General</c:formatCode>
                <c:ptCount val="26"/>
                <c:pt idx="0">
                  <c:v>2026</c:v>
                </c:pt>
                <c:pt idx="1">
                  <c:v>2027</c:v>
                </c:pt>
                <c:pt idx="2">
                  <c:v>2028</c:v>
                </c:pt>
                <c:pt idx="3">
                  <c:v>2029</c:v>
                </c:pt>
                <c:pt idx="4">
                  <c:v>2030</c:v>
                </c:pt>
                <c:pt idx="5">
                  <c:v>2031</c:v>
                </c:pt>
                <c:pt idx="6">
                  <c:v>2032</c:v>
                </c:pt>
                <c:pt idx="7">
                  <c:v>2033</c:v>
                </c:pt>
                <c:pt idx="8">
                  <c:v>2034</c:v>
                </c:pt>
                <c:pt idx="9">
                  <c:v>2035</c:v>
                </c:pt>
                <c:pt idx="10">
                  <c:v>2036</c:v>
                </c:pt>
                <c:pt idx="11">
                  <c:v>2037</c:v>
                </c:pt>
                <c:pt idx="12">
                  <c:v>2038</c:v>
                </c:pt>
                <c:pt idx="13">
                  <c:v>2039</c:v>
                </c:pt>
                <c:pt idx="14">
                  <c:v>2040</c:v>
                </c:pt>
                <c:pt idx="15">
                  <c:v>2041</c:v>
                </c:pt>
                <c:pt idx="16">
                  <c:v>2042</c:v>
                </c:pt>
                <c:pt idx="17">
                  <c:v>2043</c:v>
                </c:pt>
                <c:pt idx="18">
                  <c:v>2044</c:v>
                </c:pt>
                <c:pt idx="19">
                  <c:v>2045</c:v>
                </c:pt>
                <c:pt idx="20">
                  <c:v>2046</c:v>
                </c:pt>
                <c:pt idx="21">
                  <c:v>2047</c:v>
                </c:pt>
                <c:pt idx="22">
                  <c:v>2048</c:v>
                </c:pt>
                <c:pt idx="23">
                  <c:v>2049</c:v>
                </c:pt>
                <c:pt idx="24">
                  <c:v>2050</c:v>
                </c:pt>
                <c:pt idx="25">
                  <c:v>2051</c:v>
                </c:pt>
              </c:numCache>
            </c:numRef>
          </c:xVal>
          <c:yVal>
            <c:numRef>
              <c:f>'Població TRG'!$T$49:$T$74</c:f>
              <c:numCache>
                <c:formatCode>_-* #,##0\ _€_-;\-* #,##0\ _€_-;_-* "-"??\ _€_-;_-@_-</c:formatCode>
                <c:ptCount val="26"/>
                <c:pt idx="0">
                  <c:v>801299</c:v>
                </c:pt>
                <c:pt idx="1">
                  <c:v>803730.83847916103</c:v>
                </c:pt>
                <c:pt idx="2">
                  <c:v>806228.66082089697</c:v>
                </c:pt>
                <c:pt idx="3">
                  <c:v>808787.73853994161</c:v>
                </c:pt>
                <c:pt idx="4">
                  <c:v>811416.66888223321</c:v>
                </c:pt>
                <c:pt idx="5">
                  <c:v>814116.84890023677</c:v>
                </c:pt>
                <c:pt idx="6">
                  <c:v>816861.4122003956</c:v>
                </c:pt>
                <c:pt idx="7">
                  <c:v>819624.13718259858</c:v>
                </c:pt>
                <c:pt idx="8">
                  <c:v>822387.93682054395</c:v>
                </c:pt>
                <c:pt idx="9">
                  <c:v>825121.10876983486</c:v>
                </c:pt>
                <c:pt idx="10">
                  <c:v>827812.36914517754</c:v>
                </c:pt>
                <c:pt idx="11">
                  <c:v>830445.27571371559</c:v>
                </c:pt>
                <c:pt idx="12">
                  <c:v>833009.72671147157</c:v>
                </c:pt>
                <c:pt idx="13">
                  <c:v>835491.10682035086</c:v>
                </c:pt>
                <c:pt idx="14">
                  <c:v>837866.63333861739</c:v>
                </c:pt>
                <c:pt idx="15">
                  <c:v>840120.72375800868</c:v>
                </c:pt>
                <c:pt idx="16">
                  <c:v>842240.69714076573</c:v>
                </c:pt>
                <c:pt idx="17">
                  <c:v>844211.29337534867</c:v>
                </c:pt>
                <c:pt idx="18">
                  <c:v>846016.82248792029</c:v>
                </c:pt>
                <c:pt idx="19">
                  <c:v>847651.05147517577</c:v>
                </c:pt>
                <c:pt idx="20">
                  <c:v>849113.33554366941</c:v>
                </c:pt>
                <c:pt idx="21">
                  <c:v>850393.89532614697</c:v>
                </c:pt>
                <c:pt idx="22">
                  <c:v>851495.95478983503</c:v>
                </c:pt>
                <c:pt idx="23">
                  <c:v>852422.30803966348</c:v>
                </c:pt>
                <c:pt idx="24">
                  <c:v>853188.10772159824</c:v>
                </c:pt>
                <c:pt idx="25">
                  <c:v>853794.7508881042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25-4BD0-A985-DC0D746E7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63648"/>
        <c:axId val="96604544"/>
      </c:scatterChart>
      <c:valAx>
        <c:axId val="94763648"/>
        <c:scaling>
          <c:orientation val="minMax"/>
          <c:max val="2100"/>
          <c:min val="19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6604544"/>
        <c:crosses val="autoZero"/>
        <c:crossBetween val="midCat"/>
      </c:valAx>
      <c:valAx>
        <c:axId val="96604544"/>
        <c:scaling>
          <c:orientation val="minMax"/>
          <c:max val="900000.00000000012"/>
          <c:min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4763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272675</xdr:colOff>
      <xdr:row>7</xdr:row>
      <xdr:rowOff>177018</xdr:rowOff>
    </xdr:from>
    <xdr:to>
      <xdr:col>29</xdr:col>
      <xdr:colOff>272675</xdr:colOff>
      <xdr:row>35</xdr:row>
      <xdr:rowOff>12224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EE26588-0EEE-4ABE-973A-54E8979206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329045</xdr:colOff>
      <xdr:row>9</xdr:row>
      <xdr:rowOff>155864</xdr:rowOff>
    </xdr:from>
    <xdr:to>
      <xdr:col>34</xdr:col>
      <xdr:colOff>484909</xdr:colOff>
      <xdr:row>36</xdr:row>
      <xdr:rowOff>181570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606C6C2-4A8D-4B6C-87AF-B737487FE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</xdr:colOff>
      <xdr:row>8</xdr:row>
      <xdr:rowOff>17318</xdr:rowOff>
    </xdr:from>
    <xdr:to>
      <xdr:col>35</xdr:col>
      <xdr:colOff>203489</xdr:colOff>
      <xdr:row>35</xdr:row>
      <xdr:rowOff>43024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69D476A-39AE-4849-867E-DB5E43C946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</xdr:colOff>
      <xdr:row>9</xdr:row>
      <xdr:rowOff>47625</xdr:rowOff>
    </xdr:from>
    <xdr:to>
      <xdr:col>35</xdr:col>
      <xdr:colOff>203489</xdr:colOff>
      <xdr:row>36</xdr:row>
      <xdr:rowOff>73331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084F6D7-382F-4F83-88F6-0E3E7BF988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</xdr:colOff>
      <xdr:row>9</xdr:row>
      <xdr:rowOff>119063</xdr:rowOff>
    </xdr:from>
    <xdr:to>
      <xdr:col>35</xdr:col>
      <xdr:colOff>203489</xdr:colOff>
      <xdr:row>36</xdr:row>
      <xdr:rowOff>144769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31D755E-0ECC-4A21-B1BA-5E32946C0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4"/>
  <sheetViews>
    <sheetView tabSelected="1" zoomScale="55" zoomScaleNormal="55" workbookViewId="0">
      <selection activeCell="H9" sqref="H9"/>
    </sheetView>
  </sheetViews>
  <sheetFormatPr baseColWidth="10" defaultColWidth="11.42578125" defaultRowHeight="15" x14ac:dyDescent="0.25"/>
  <cols>
    <col min="1" max="1" width="2.85546875" style="1" customWidth="1"/>
    <col min="2" max="2" width="11.42578125" style="1"/>
    <col min="3" max="3" width="14.5703125" style="10" bestFit="1" customWidth="1"/>
    <col min="4" max="4" width="11.42578125" style="1"/>
    <col min="5" max="5" width="3.85546875" style="6" customWidth="1"/>
    <col min="6" max="6" width="11.42578125" style="1"/>
    <col min="7" max="7" width="16.140625" style="1" customWidth="1"/>
    <col min="8" max="8" width="11.42578125" style="1" customWidth="1"/>
    <col min="9" max="9" width="11.42578125" style="1"/>
    <col min="10" max="10" width="5" style="6" customWidth="1"/>
    <col min="11" max="11" width="11.5703125" style="1" bestFit="1" customWidth="1"/>
    <col min="12" max="12" width="15.5703125" style="1" bestFit="1" customWidth="1"/>
    <col min="13" max="13" width="11.5703125" style="1" bestFit="1" customWidth="1"/>
    <col min="14" max="14" width="5.28515625" style="1" customWidth="1"/>
    <col min="15" max="15" width="11.42578125" style="1"/>
    <col min="16" max="16" width="14.5703125" style="10" bestFit="1" customWidth="1"/>
    <col min="17" max="17" width="4.7109375" style="1" customWidth="1"/>
    <col min="18" max="18" width="12.28515625" style="1" customWidth="1"/>
    <col min="19" max="16384" width="11.42578125" style="1"/>
  </cols>
  <sheetData>
    <row r="1" spans="1:27" x14ac:dyDescent="0.25">
      <c r="A1" s="11"/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7" ht="15" customHeight="1" x14ac:dyDescent="0.25">
      <c r="A2" s="11"/>
      <c r="B2" s="38" t="s">
        <v>2</v>
      </c>
      <c r="C2" s="38"/>
      <c r="D2" s="11"/>
      <c r="E2" s="11"/>
      <c r="F2" s="38" t="s">
        <v>3</v>
      </c>
      <c r="G2" s="38"/>
      <c r="H2" s="39" t="s">
        <v>5</v>
      </c>
      <c r="I2" s="39" t="s">
        <v>6</v>
      </c>
      <c r="J2" s="11"/>
      <c r="K2" s="38" t="s">
        <v>4</v>
      </c>
      <c r="L2" s="38"/>
      <c r="M2" s="39" t="s">
        <v>7</v>
      </c>
      <c r="N2" s="11"/>
      <c r="O2" s="38" t="s">
        <v>14</v>
      </c>
      <c r="P2" s="38"/>
    </row>
    <row r="3" spans="1:27" ht="15" customHeight="1" x14ac:dyDescent="0.25">
      <c r="A3" s="11"/>
      <c r="B3" s="15" t="s">
        <v>1</v>
      </c>
      <c r="C3" s="16" t="s">
        <v>0</v>
      </c>
      <c r="D3" s="11"/>
      <c r="E3" s="11"/>
      <c r="F3" s="15" t="s">
        <v>1</v>
      </c>
      <c r="G3" s="16" t="s">
        <v>0</v>
      </c>
      <c r="H3" s="39"/>
      <c r="I3" s="39"/>
      <c r="J3" s="11"/>
      <c r="K3" s="15" t="s">
        <v>1</v>
      </c>
      <c r="L3" s="16" t="s">
        <v>0</v>
      </c>
      <c r="M3" s="39"/>
      <c r="N3" s="11"/>
      <c r="O3" s="15" t="s">
        <v>1</v>
      </c>
      <c r="P3" s="16" t="s">
        <v>0</v>
      </c>
      <c r="R3" s="42" t="s">
        <v>10</v>
      </c>
      <c r="S3" s="43"/>
      <c r="T3" s="43"/>
      <c r="U3" s="43"/>
      <c r="V3" s="43"/>
      <c r="W3" s="43"/>
      <c r="X3" s="44"/>
      <c r="Y3" s="54" t="s">
        <v>9</v>
      </c>
      <c r="Z3" s="54"/>
      <c r="AA3" s="55"/>
    </row>
    <row r="4" spans="1:27" s="3" customFormat="1" x14ac:dyDescent="0.25">
      <c r="A4" s="11"/>
      <c r="B4" s="15">
        <v>1981</v>
      </c>
      <c r="C4" s="19">
        <v>5949829</v>
      </c>
      <c r="D4" s="11"/>
      <c r="E4" s="11"/>
      <c r="F4" s="15">
        <v>2013</v>
      </c>
      <c r="G4" s="15">
        <v>7478968</v>
      </c>
      <c r="H4" s="39"/>
      <c r="I4" s="39"/>
      <c r="J4" s="11"/>
      <c r="K4" s="18">
        <v>2051</v>
      </c>
      <c r="L4" s="18">
        <v>44224268</v>
      </c>
      <c r="M4" s="17"/>
      <c r="N4" s="11"/>
      <c r="O4" s="31">
        <v>1981</v>
      </c>
      <c r="P4" s="30">
        <f>C4</f>
        <v>5949829</v>
      </c>
      <c r="Q4" s="20"/>
      <c r="R4" s="45" t="s">
        <v>12</v>
      </c>
      <c r="S4" s="46"/>
      <c r="T4" s="46"/>
      <c r="U4" s="46"/>
      <c r="V4" s="46"/>
      <c r="W4" s="46"/>
      <c r="X4" s="47"/>
      <c r="Y4" s="56" t="s">
        <v>8</v>
      </c>
      <c r="Z4" s="56"/>
      <c r="AA4" s="57"/>
    </row>
    <row r="5" spans="1:27" x14ac:dyDescent="0.25">
      <c r="A5" s="11"/>
      <c r="B5" s="15">
        <v>1982</v>
      </c>
      <c r="C5" s="19">
        <v>5962723</v>
      </c>
      <c r="D5" s="11"/>
      <c r="E5" s="11"/>
      <c r="F5" s="15">
        <v>2014</v>
      </c>
      <c r="G5" s="15">
        <v>7432921</v>
      </c>
      <c r="H5" s="39"/>
      <c r="I5" s="39"/>
      <c r="J5" s="11"/>
      <c r="K5" s="18">
        <v>2052</v>
      </c>
      <c r="L5" s="18">
        <v>44042751</v>
      </c>
      <c r="M5" s="22">
        <f>(L5-$L$4)/$L$4</f>
        <v>-4.1044659009392762E-3</v>
      </c>
      <c r="N5" s="11"/>
      <c r="O5" s="31">
        <v>1982</v>
      </c>
      <c r="P5" s="30">
        <f t="shared" ref="P5:P40" si="0">C5</f>
        <v>5962723</v>
      </c>
      <c r="Q5" s="20"/>
      <c r="R5" s="48" t="s">
        <v>11</v>
      </c>
      <c r="S5" s="49"/>
      <c r="T5" s="49"/>
      <c r="U5" s="49"/>
      <c r="V5" s="49"/>
      <c r="W5" s="49"/>
      <c r="X5" s="50"/>
      <c r="Y5" s="58" t="s">
        <v>16</v>
      </c>
      <c r="Z5" s="58"/>
      <c r="AA5" s="59"/>
    </row>
    <row r="6" spans="1:27" x14ac:dyDescent="0.25">
      <c r="A6" s="11"/>
      <c r="B6" s="15">
        <v>1983</v>
      </c>
      <c r="C6" s="19">
        <v>5974821</v>
      </c>
      <c r="D6" s="11"/>
      <c r="E6" s="11"/>
      <c r="F6" s="15">
        <v>2015</v>
      </c>
      <c r="G6" s="15">
        <v>7390937</v>
      </c>
      <c r="H6" s="39"/>
      <c r="I6" s="39"/>
      <c r="J6" s="11"/>
      <c r="K6" s="18">
        <v>2053</v>
      </c>
      <c r="L6" s="18">
        <v>43850540</v>
      </c>
      <c r="M6" s="22">
        <f t="shared" ref="M6:M53" si="1">(L6-$L$4)/$L$4</f>
        <v>-8.4507447358993029E-3</v>
      </c>
      <c r="N6" s="11"/>
      <c r="O6" s="31">
        <v>1983</v>
      </c>
      <c r="P6" s="30">
        <f t="shared" si="0"/>
        <v>5974821</v>
      </c>
      <c r="Q6" s="20"/>
      <c r="R6" s="51" t="s">
        <v>13</v>
      </c>
      <c r="S6" s="52"/>
      <c r="T6" s="52"/>
      <c r="U6" s="52"/>
      <c r="V6" s="52"/>
      <c r="W6" s="52"/>
      <c r="X6" s="53"/>
      <c r="Y6" s="40" t="s">
        <v>17</v>
      </c>
      <c r="Z6" s="40"/>
      <c r="AA6" s="41"/>
    </row>
    <row r="7" spans="1:27" x14ac:dyDescent="0.25">
      <c r="A7" s="11"/>
      <c r="B7" s="15">
        <v>1984</v>
      </c>
      <c r="C7" s="19">
        <v>5978426</v>
      </c>
      <c r="D7" s="11"/>
      <c r="E7" s="11"/>
      <c r="F7" s="15">
        <v>2016</v>
      </c>
      <c r="G7" s="15">
        <v>7360077</v>
      </c>
      <c r="H7" s="23"/>
      <c r="I7" s="11"/>
      <c r="J7" s="11"/>
      <c r="K7" s="18">
        <v>2054</v>
      </c>
      <c r="L7" s="18">
        <v>43648447</v>
      </c>
      <c r="M7" s="22">
        <f t="shared" si="1"/>
        <v>-1.3020475545236837E-2</v>
      </c>
      <c r="N7" s="11"/>
      <c r="O7" s="31">
        <v>1984</v>
      </c>
      <c r="P7" s="30">
        <f t="shared" si="0"/>
        <v>5978426</v>
      </c>
      <c r="Q7" s="20"/>
      <c r="R7" s="36"/>
      <c r="S7" s="36"/>
      <c r="T7" s="36"/>
      <c r="U7" s="36"/>
      <c r="V7" s="36"/>
      <c r="W7" s="36"/>
      <c r="X7" s="36"/>
      <c r="Y7" s="37"/>
      <c r="Z7" s="37"/>
      <c r="AA7" s="37"/>
    </row>
    <row r="8" spans="1:27" x14ac:dyDescent="0.25">
      <c r="A8" s="11"/>
      <c r="B8" s="15">
        <v>1985</v>
      </c>
      <c r="C8" s="19">
        <v>5980322</v>
      </c>
      <c r="D8" s="11"/>
      <c r="E8" s="11"/>
      <c r="F8" s="15">
        <v>2017</v>
      </c>
      <c r="G8" s="15">
        <v>7339926</v>
      </c>
      <c r="H8" s="24">
        <f>($C40-$G8)/$C40</f>
        <v>2.0857022873757583E-2</v>
      </c>
      <c r="I8" s="11"/>
      <c r="J8" s="11"/>
      <c r="K8" s="18">
        <v>2055</v>
      </c>
      <c r="L8" s="18">
        <v>43437294</v>
      </c>
      <c r="M8" s="22">
        <f t="shared" si="1"/>
        <v>-1.7795071249115984E-2</v>
      </c>
      <c r="N8" s="11"/>
      <c r="O8" s="31">
        <v>1985</v>
      </c>
      <c r="P8" s="30">
        <f t="shared" si="0"/>
        <v>5980322</v>
      </c>
      <c r="Q8" s="20"/>
      <c r="R8" s="14"/>
    </row>
    <row r="9" spans="1:27" x14ac:dyDescent="0.25">
      <c r="A9" s="11"/>
      <c r="B9" s="15">
        <v>1986</v>
      </c>
      <c r="C9" s="19">
        <v>5978032</v>
      </c>
      <c r="D9" s="11"/>
      <c r="E9" s="11"/>
      <c r="F9" s="15">
        <v>2018</v>
      </c>
      <c r="G9" s="15">
        <v>7333231</v>
      </c>
      <c r="H9" s="25">
        <f>(G9-$C$40)/$C$40</f>
        <v>-2.1750132999371955E-2</v>
      </c>
      <c r="I9" s="21">
        <f>H9+$H$8</f>
        <v>-8.9311012561437211E-4</v>
      </c>
      <c r="J9" s="26"/>
      <c r="K9" s="18">
        <v>2056</v>
      </c>
      <c r="L9" s="18">
        <v>43217650</v>
      </c>
      <c r="M9" s="22">
        <f t="shared" si="1"/>
        <v>-2.2761665608574913E-2</v>
      </c>
      <c r="N9" s="11"/>
      <c r="O9" s="31">
        <v>1986</v>
      </c>
      <c r="P9" s="30">
        <f t="shared" si="0"/>
        <v>5978032</v>
      </c>
      <c r="Q9" s="20"/>
      <c r="R9" s="14"/>
    </row>
    <row r="10" spans="1:27" x14ac:dyDescent="0.25">
      <c r="A10" s="11"/>
      <c r="B10" s="15">
        <v>1987</v>
      </c>
      <c r="C10" s="19">
        <v>5999320</v>
      </c>
      <c r="D10" s="11"/>
      <c r="E10" s="11"/>
      <c r="F10" s="15">
        <v>2019</v>
      </c>
      <c r="G10" s="15">
        <v>7334391</v>
      </c>
      <c r="H10" s="25">
        <f t="shared" ref="H10:H42" si="2">(G10-$C$40)/$C$40</f>
        <v>-2.1595389497398441E-2</v>
      </c>
      <c r="I10" s="21">
        <f t="shared" ref="I10:I42" si="3">H10+$H$8</f>
        <v>-7.3836662364085842E-4</v>
      </c>
      <c r="J10" s="26"/>
      <c r="K10" s="15">
        <v>2057</v>
      </c>
      <c r="L10" s="15">
        <v>42990176</v>
      </c>
      <c r="M10" s="22">
        <f t="shared" si="1"/>
        <v>-2.7905312078879405E-2</v>
      </c>
      <c r="N10" s="11"/>
      <c r="O10" s="31">
        <v>1987</v>
      </c>
      <c r="P10" s="30">
        <f t="shared" si="0"/>
        <v>5999320</v>
      </c>
      <c r="Q10" s="20"/>
      <c r="R10" s="14"/>
    </row>
    <row r="11" spans="1:27" x14ac:dyDescent="0.25">
      <c r="A11" s="11"/>
      <c r="B11" s="15">
        <v>1988</v>
      </c>
      <c r="C11" s="19">
        <v>6021225</v>
      </c>
      <c r="D11" s="11"/>
      <c r="E11" s="11"/>
      <c r="F11" s="15">
        <v>2020</v>
      </c>
      <c r="G11" s="15">
        <v>7342800</v>
      </c>
      <c r="H11" s="25">
        <f t="shared" si="2"/>
        <v>-2.0473632507661137E-2</v>
      </c>
      <c r="I11" s="21">
        <f t="shared" si="3"/>
        <v>3.8339036609644564E-4</v>
      </c>
      <c r="J11" s="26"/>
      <c r="K11" s="15">
        <v>2058</v>
      </c>
      <c r="L11" s="15">
        <v>42755950</v>
      </c>
      <c r="M11" s="22">
        <f t="shared" si="1"/>
        <v>-3.3201634903261709E-2</v>
      </c>
      <c r="N11" s="11"/>
      <c r="O11" s="31">
        <v>1988</v>
      </c>
      <c r="P11" s="30">
        <f t="shared" si="0"/>
        <v>6021225</v>
      </c>
      <c r="Q11" s="20"/>
      <c r="R11" s="14"/>
    </row>
    <row r="12" spans="1:27" x14ac:dyDescent="0.25">
      <c r="A12" s="11"/>
      <c r="B12" s="15">
        <v>1989</v>
      </c>
      <c r="C12" s="19">
        <v>6041469</v>
      </c>
      <c r="D12" s="11"/>
      <c r="E12" s="11"/>
      <c r="F12" s="15">
        <v>2021</v>
      </c>
      <c r="G12" s="15">
        <v>7355928</v>
      </c>
      <c r="H12" s="25">
        <f t="shared" si="2"/>
        <v>-1.87223629439471E-2</v>
      </c>
      <c r="I12" s="21">
        <f t="shared" si="3"/>
        <v>2.1346599298104826E-3</v>
      </c>
      <c r="J12" s="26"/>
      <c r="K12" s="15">
        <v>2059</v>
      </c>
      <c r="L12" s="15">
        <v>42516227</v>
      </c>
      <c r="M12" s="22">
        <f t="shared" si="1"/>
        <v>-3.8622255997544153E-2</v>
      </c>
      <c r="N12" s="11"/>
      <c r="O12" s="31">
        <v>1989</v>
      </c>
      <c r="P12" s="30">
        <f t="shared" si="0"/>
        <v>6041469</v>
      </c>
      <c r="Q12" s="20"/>
      <c r="R12" s="14"/>
    </row>
    <row r="13" spans="1:27" x14ac:dyDescent="0.25">
      <c r="A13" s="11"/>
      <c r="B13" s="15">
        <v>1990</v>
      </c>
      <c r="C13" s="19">
        <v>6062273</v>
      </c>
      <c r="D13" s="11"/>
      <c r="E13" s="11"/>
      <c r="F13" s="15">
        <v>2022</v>
      </c>
      <c r="G13" s="15">
        <v>7372194</v>
      </c>
      <c r="H13" s="25">
        <f t="shared" si="2"/>
        <v>-1.6552485527480579E-2</v>
      </c>
      <c r="I13" s="21">
        <f t="shared" si="3"/>
        <v>4.3045373462770042E-3</v>
      </c>
      <c r="J13" s="26"/>
      <c r="K13" s="15">
        <v>2060</v>
      </c>
      <c r="L13" s="15">
        <v>42272217</v>
      </c>
      <c r="M13" s="22">
        <f t="shared" si="1"/>
        <v>-4.4139814818415987E-2</v>
      </c>
      <c r="N13" s="11"/>
      <c r="O13" s="31">
        <v>1990</v>
      </c>
      <c r="P13" s="30">
        <f t="shared" si="0"/>
        <v>6062273</v>
      </c>
      <c r="Q13" s="20"/>
      <c r="R13" s="14"/>
    </row>
    <row r="14" spans="1:27" x14ac:dyDescent="0.25">
      <c r="A14" s="11"/>
      <c r="B14" s="15">
        <v>1991</v>
      </c>
      <c r="C14" s="19">
        <v>6080751</v>
      </c>
      <c r="D14" s="11"/>
      <c r="E14" s="11"/>
      <c r="F14" s="15">
        <v>2023</v>
      </c>
      <c r="G14" s="15">
        <v>7391191</v>
      </c>
      <c r="H14" s="25">
        <f t="shared" si="2"/>
        <v>-1.4018293883522966E-2</v>
      </c>
      <c r="I14" s="21">
        <f t="shared" si="3"/>
        <v>6.838728990234617E-3</v>
      </c>
      <c r="J14" s="26"/>
      <c r="K14" s="15">
        <v>2061</v>
      </c>
      <c r="L14" s="15">
        <v>42024887</v>
      </c>
      <c r="M14" s="22">
        <f t="shared" si="1"/>
        <v>-4.9732445543247884E-2</v>
      </c>
      <c r="N14" s="11"/>
      <c r="O14" s="31">
        <v>1991</v>
      </c>
      <c r="P14" s="30">
        <f t="shared" si="0"/>
        <v>6080751</v>
      </c>
      <c r="Q14" s="20"/>
      <c r="R14" s="14"/>
    </row>
    <row r="15" spans="1:27" x14ac:dyDescent="0.25">
      <c r="A15" s="11"/>
      <c r="B15" s="15">
        <v>1992</v>
      </c>
      <c r="C15" s="19">
        <v>6087339</v>
      </c>
      <c r="D15" s="11"/>
      <c r="E15" s="11"/>
      <c r="F15" s="15">
        <v>2024</v>
      </c>
      <c r="G15" s="15">
        <v>7412095</v>
      </c>
      <c r="H15" s="25">
        <f t="shared" si="2"/>
        <v>-1.1229709258303723E-2</v>
      </c>
      <c r="I15" s="21">
        <f t="shared" si="3"/>
        <v>9.6273136154538599E-3</v>
      </c>
      <c r="J15" s="27"/>
      <c r="K15" s="15">
        <v>2062</v>
      </c>
      <c r="L15" s="15">
        <v>41775202</v>
      </c>
      <c r="M15" s="22">
        <f t="shared" si="1"/>
        <v>-5.5378327573449036E-2</v>
      </c>
      <c r="N15" s="11"/>
      <c r="O15" s="31">
        <v>1992</v>
      </c>
      <c r="P15" s="30">
        <f t="shared" si="0"/>
        <v>6087339</v>
      </c>
      <c r="Q15" s="20"/>
      <c r="R15" s="14"/>
    </row>
    <row r="16" spans="1:27" x14ac:dyDescent="0.25">
      <c r="A16" s="11"/>
      <c r="B16" s="15">
        <v>1993</v>
      </c>
      <c r="C16" s="19">
        <v>6096899</v>
      </c>
      <c r="D16" s="11"/>
      <c r="E16" s="11"/>
      <c r="F16" s="15">
        <v>2025</v>
      </c>
      <c r="G16" s="15">
        <v>7434033</v>
      </c>
      <c r="H16" s="25">
        <f t="shared" si="2"/>
        <v>-8.3031894770149873E-3</v>
      </c>
      <c r="I16" s="21">
        <f t="shared" si="3"/>
        <v>1.2553833396742596E-2</v>
      </c>
      <c r="J16" s="27"/>
      <c r="K16" s="15">
        <v>2063</v>
      </c>
      <c r="L16" s="15">
        <v>41524455</v>
      </c>
      <c r="M16" s="22">
        <f t="shared" si="1"/>
        <v>-6.1048223568109711E-2</v>
      </c>
      <c r="N16" s="11"/>
      <c r="O16" s="31">
        <v>1993</v>
      </c>
      <c r="P16" s="30">
        <f t="shared" si="0"/>
        <v>6096899</v>
      </c>
      <c r="Q16" s="20"/>
      <c r="R16" s="14"/>
    </row>
    <row r="17" spans="1:18" x14ac:dyDescent="0.25">
      <c r="A17" s="11"/>
      <c r="B17" s="15">
        <v>1994</v>
      </c>
      <c r="C17" s="19">
        <v>6100436</v>
      </c>
      <c r="D17" s="11"/>
      <c r="E17" s="11"/>
      <c r="F17" s="15">
        <v>2026</v>
      </c>
      <c r="G17" s="15">
        <v>7456332</v>
      </c>
      <c r="H17" s="25">
        <f t="shared" si="2"/>
        <v>-5.3285124507155288E-3</v>
      </c>
      <c r="I17" s="21">
        <f t="shared" si="3"/>
        <v>1.5528510423042055E-2</v>
      </c>
      <c r="J17" s="27"/>
      <c r="K17" s="15">
        <v>2064</v>
      </c>
      <c r="L17" s="15">
        <v>41274023</v>
      </c>
      <c r="M17" s="22">
        <f t="shared" si="1"/>
        <v>-6.6710996776701878E-2</v>
      </c>
      <c r="N17" s="11"/>
      <c r="O17" s="31">
        <v>1994</v>
      </c>
      <c r="P17" s="30">
        <f t="shared" si="0"/>
        <v>6100436</v>
      </c>
      <c r="Q17" s="20"/>
      <c r="R17" s="14"/>
    </row>
    <row r="18" spans="1:18" x14ac:dyDescent="0.25">
      <c r="A18" s="11"/>
      <c r="B18" s="15">
        <v>1995</v>
      </c>
      <c r="C18" s="19">
        <v>6100983</v>
      </c>
      <c r="D18" s="11"/>
      <c r="E18" s="11"/>
      <c r="F18" s="15">
        <v>2027</v>
      </c>
      <c r="G18" s="15">
        <v>7478961</v>
      </c>
      <c r="H18" s="25">
        <f t="shared" si="2"/>
        <v>-2.309813566096019E-3</v>
      </c>
      <c r="I18" s="21">
        <f t="shared" si="3"/>
        <v>1.8547209307661565E-2</v>
      </c>
      <c r="J18" s="27"/>
      <c r="K18" s="15">
        <v>2065</v>
      </c>
      <c r="L18" s="15">
        <v>41025211</v>
      </c>
      <c r="M18" s="22">
        <f t="shared" si="1"/>
        <v>-7.2337138514084617E-2</v>
      </c>
      <c r="N18" s="11"/>
      <c r="O18" s="31">
        <v>1995</v>
      </c>
      <c r="P18" s="30">
        <f t="shared" si="0"/>
        <v>6100983</v>
      </c>
      <c r="Q18" s="20"/>
      <c r="R18" s="14"/>
    </row>
    <row r="19" spans="1:18" x14ac:dyDescent="0.25">
      <c r="A19" s="11"/>
      <c r="B19" s="15">
        <v>1996</v>
      </c>
      <c r="C19" s="19">
        <v>6104729</v>
      </c>
      <c r="D19" s="11"/>
      <c r="E19" s="11"/>
      <c r="F19" s="15">
        <v>2028</v>
      </c>
      <c r="G19" s="15">
        <v>7502204</v>
      </c>
      <c r="H19" s="25">
        <f t="shared" si="2"/>
        <v>7.9079265491291948E-4</v>
      </c>
      <c r="I19" s="21">
        <f t="shared" si="3"/>
        <v>2.1647815528670504E-2</v>
      </c>
      <c r="J19" s="27"/>
      <c r="K19" s="15">
        <v>2066</v>
      </c>
      <c r="L19" s="15">
        <v>40779019</v>
      </c>
      <c r="M19" s="22">
        <f t="shared" si="1"/>
        <v>-7.7904036760992862E-2</v>
      </c>
      <c r="N19" s="11"/>
      <c r="O19" s="31">
        <v>1996</v>
      </c>
      <c r="P19" s="30">
        <f t="shared" si="0"/>
        <v>6104729</v>
      </c>
      <c r="Q19" s="20"/>
      <c r="R19" s="14"/>
    </row>
    <row r="20" spans="1:18" x14ac:dyDescent="0.25">
      <c r="A20" s="11"/>
      <c r="B20" s="15">
        <v>1997</v>
      </c>
      <c r="C20" s="19">
        <v>6110000</v>
      </c>
      <c r="D20" s="11"/>
      <c r="E20" s="11"/>
      <c r="F20" s="15">
        <v>2029</v>
      </c>
      <c r="G20" s="15">
        <v>7526017</v>
      </c>
      <c r="H20" s="25">
        <f t="shared" si="2"/>
        <v>3.9674366312019461E-3</v>
      </c>
      <c r="I20" s="21">
        <f t="shared" si="3"/>
        <v>2.4824459504959529E-2</v>
      </c>
      <c r="J20" s="27"/>
      <c r="K20" s="15">
        <v>2067</v>
      </c>
      <c r="L20" s="15">
        <v>40536428</v>
      </c>
      <c r="M20" s="22">
        <f t="shared" si="1"/>
        <v>-8.3389509126527539E-2</v>
      </c>
      <c r="N20" s="11"/>
      <c r="O20" s="31">
        <v>1997</v>
      </c>
      <c r="P20" s="30">
        <f t="shared" si="0"/>
        <v>6110000</v>
      </c>
      <c r="Q20" s="20"/>
      <c r="R20" s="14"/>
    </row>
    <row r="21" spans="1:18" x14ac:dyDescent="0.25">
      <c r="A21" s="11"/>
      <c r="B21" s="15">
        <v>1998</v>
      </c>
      <c r="C21" s="19">
        <v>6125339</v>
      </c>
      <c r="D21" s="11"/>
      <c r="E21" s="11"/>
      <c r="F21" s="15">
        <v>2030</v>
      </c>
      <c r="G21" s="15">
        <v>7550480</v>
      </c>
      <c r="H21" s="25">
        <f t="shared" si="2"/>
        <v>7.2307903284244074E-3</v>
      </c>
      <c r="I21" s="21">
        <f t="shared" si="3"/>
        <v>2.808781320218199E-2</v>
      </c>
      <c r="J21" s="27"/>
      <c r="K21" s="15">
        <v>2068</v>
      </c>
      <c r="L21" s="15">
        <v>40298705</v>
      </c>
      <c r="M21" s="22">
        <f t="shared" si="1"/>
        <v>-8.8764906182279835E-2</v>
      </c>
      <c r="N21" s="11"/>
      <c r="O21" s="31">
        <v>1998</v>
      </c>
      <c r="P21" s="30">
        <f t="shared" si="0"/>
        <v>6125339</v>
      </c>
      <c r="Q21" s="20"/>
      <c r="R21" s="14"/>
    </row>
    <row r="22" spans="1:18" x14ac:dyDescent="0.25">
      <c r="A22" s="11"/>
      <c r="B22" s="15">
        <v>1999</v>
      </c>
      <c r="C22" s="19">
        <v>6147717</v>
      </c>
      <c r="D22" s="11"/>
      <c r="E22" s="11"/>
      <c r="F22" s="15">
        <v>2031</v>
      </c>
      <c r="G22" s="15">
        <v>7575606</v>
      </c>
      <c r="H22" s="25">
        <f t="shared" si="2"/>
        <v>1.0582587940998971E-2</v>
      </c>
      <c r="I22" s="21">
        <f t="shared" si="3"/>
        <v>3.1439610814756554E-2</v>
      </c>
      <c r="J22" s="27"/>
      <c r="K22" s="15">
        <v>2069</v>
      </c>
      <c r="L22" s="15">
        <v>40067160</v>
      </c>
      <c r="M22" s="22">
        <f t="shared" si="1"/>
        <v>-9.4000606183012453E-2</v>
      </c>
      <c r="N22" s="11"/>
      <c r="O22" s="31">
        <v>1999</v>
      </c>
      <c r="P22" s="30">
        <f t="shared" si="0"/>
        <v>6147717</v>
      </c>
      <c r="Q22" s="20"/>
      <c r="R22" s="14"/>
    </row>
    <row r="23" spans="1:18" x14ac:dyDescent="0.25">
      <c r="A23" s="11"/>
      <c r="B23" s="15">
        <v>2000</v>
      </c>
      <c r="C23" s="19">
        <v>6174547</v>
      </c>
      <c r="D23" s="11"/>
      <c r="E23" s="11"/>
      <c r="F23" s="15">
        <v>2032</v>
      </c>
      <c r="G23" s="15">
        <v>7601145</v>
      </c>
      <c r="H23" s="25">
        <f t="shared" si="2"/>
        <v>1.3989479576258932E-2</v>
      </c>
      <c r="I23" s="21">
        <f t="shared" si="3"/>
        <v>3.4846502450016512E-2</v>
      </c>
      <c r="J23" s="27"/>
      <c r="K23" s="15">
        <v>2070</v>
      </c>
      <c r="L23" s="15">
        <v>39842942</v>
      </c>
      <c r="M23" s="22">
        <f t="shared" si="1"/>
        <v>-9.9070627918589851E-2</v>
      </c>
      <c r="N23" s="11"/>
      <c r="O23" s="31">
        <v>2000</v>
      </c>
      <c r="P23" s="30">
        <f t="shared" si="0"/>
        <v>6174547</v>
      </c>
      <c r="Q23" s="20"/>
      <c r="R23" s="14"/>
    </row>
    <row r="24" spans="1:18" x14ac:dyDescent="0.25">
      <c r="A24" s="11"/>
      <c r="B24" s="15">
        <v>2001</v>
      </c>
      <c r="C24" s="19">
        <v>6253305</v>
      </c>
      <c r="D24" s="11"/>
      <c r="E24" s="11"/>
      <c r="F24" s="15">
        <v>2033</v>
      </c>
      <c r="G24" s="15">
        <v>7626853</v>
      </c>
      <c r="H24" s="25">
        <f t="shared" si="2"/>
        <v>1.7418915738961586E-2</v>
      </c>
      <c r="I24" s="21">
        <f t="shared" si="3"/>
        <v>3.8275938612719169E-2</v>
      </c>
      <c r="J24" s="27"/>
      <c r="K24" s="15">
        <v>2071</v>
      </c>
      <c r="L24" s="15">
        <v>39626720</v>
      </c>
      <c r="M24" s="22">
        <f t="shared" si="1"/>
        <v>-0.10395984394812369</v>
      </c>
      <c r="N24" s="11"/>
      <c r="O24" s="31">
        <v>2001</v>
      </c>
      <c r="P24" s="30">
        <f t="shared" si="0"/>
        <v>6253305</v>
      </c>
      <c r="Q24" s="20"/>
      <c r="R24" s="14"/>
    </row>
    <row r="25" spans="1:18" x14ac:dyDescent="0.25">
      <c r="A25" s="11"/>
      <c r="B25" s="15">
        <v>2002</v>
      </c>
      <c r="C25" s="19">
        <v>6398166</v>
      </c>
      <c r="D25" s="11"/>
      <c r="E25" s="11"/>
      <c r="F25" s="15">
        <v>2034</v>
      </c>
      <c r="G25" s="15">
        <v>7652571</v>
      </c>
      <c r="H25" s="25">
        <f t="shared" si="2"/>
        <v>2.0849685897370906E-2</v>
      </c>
      <c r="I25" s="21">
        <f t="shared" si="3"/>
        <v>4.170670877112849E-2</v>
      </c>
      <c r="J25" s="27"/>
      <c r="K25" s="15">
        <v>2072</v>
      </c>
      <c r="L25" s="15">
        <v>39419133</v>
      </c>
      <c r="M25" s="22">
        <f t="shared" si="1"/>
        <v>-0.10865380519130356</v>
      </c>
      <c r="N25" s="11"/>
      <c r="O25" s="31">
        <v>2002</v>
      </c>
      <c r="P25" s="30">
        <f t="shared" si="0"/>
        <v>6398166</v>
      </c>
      <c r="Q25" s="20"/>
      <c r="R25" s="14"/>
    </row>
    <row r="26" spans="1:18" x14ac:dyDescent="0.25">
      <c r="A26" s="11"/>
      <c r="B26" s="15">
        <v>2003</v>
      </c>
      <c r="C26" s="19">
        <v>6558740</v>
      </c>
      <c r="D26" s="11"/>
      <c r="E26" s="11"/>
      <c r="F26" s="15">
        <v>2035</v>
      </c>
      <c r="G26" s="15">
        <v>7678004</v>
      </c>
      <c r="H26" s="25">
        <f t="shared" si="2"/>
        <v>2.4242437178140185E-2</v>
      </c>
      <c r="I26" s="21">
        <f t="shared" si="3"/>
        <v>4.5099460051897772E-2</v>
      </c>
      <c r="J26" s="27"/>
      <c r="K26" s="15">
        <v>2073</v>
      </c>
      <c r="L26" s="15">
        <v>39221202</v>
      </c>
      <c r="M26" s="22">
        <f t="shared" si="1"/>
        <v>-0.11312942477645983</v>
      </c>
      <c r="N26" s="11"/>
      <c r="O26" s="31">
        <v>2003</v>
      </c>
      <c r="P26" s="30">
        <f t="shared" si="0"/>
        <v>6558740</v>
      </c>
      <c r="Q26" s="20"/>
      <c r="R26" s="14"/>
    </row>
    <row r="27" spans="1:18" x14ac:dyDescent="0.25">
      <c r="A27" s="11"/>
      <c r="B27" s="15">
        <v>2004</v>
      </c>
      <c r="C27" s="19">
        <v>6693297</v>
      </c>
      <c r="D27" s="11"/>
      <c r="E27" s="11"/>
      <c r="F27" s="15">
        <v>2036</v>
      </c>
      <c r="G27" s="15">
        <v>7703047</v>
      </c>
      <c r="H27" s="25">
        <f t="shared" si="2"/>
        <v>2.7583162626349404E-2</v>
      </c>
      <c r="I27" s="21">
        <f t="shared" si="3"/>
        <v>4.8440185500106987E-2</v>
      </c>
      <c r="J27" s="27"/>
      <c r="K27" s="15">
        <v>2074</v>
      </c>
      <c r="L27" s="15">
        <v>39033983</v>
      </c>
      <c r="M27" s="22">
        <f t="shared" si="1"/>
        <v>-0.1173628244112486</v>
      </c>
      <c r="N27" s="11"/>
      <c r="O27" s="31">
        <v>2004</v>
      </c>
      <c r="P27" s="30">
        <f t="shared" si="0"/>
        <v>6693297</v>
      </c>
      <c r="Q27" s="20"/>
      <c r="R27" s="14"/>
    </row>
    <row r="28" spans="1:18" x14ac:dyDescent="0.25">
      <c r="A28" s="11"/>
      <c r="B28" s="15">
        <v>2005</v>
      </c>
      <c r="C28" s="19">
        <v>6846692</v>
      </c>
      <c r="D28" s="11"/>
      <c r="E28" s="11"/>
      <c r="F28" s="15">
        <v>2037</v>
      </c>
      <c r="G28" s="15">
        <v>7727547</v>
      </c>
      <c r="H28" s="25">
        <f>(G28-$C$40)/$C$40</f>
        <v>3.0851452107686538E-2</v>
      </c>
      <c r="I28" s="21">
        <f t="shared" si="3"/>
        <v>5.1708474981444125E-2</v>
      </c>
      <c r="J28" s="27"/>
      <c r="K28" s="15">
        <v>2075</v>
      </c>
      <c r="L28" s="15">
        <v>38858203</v>
      </c>
      <c r="M28" s="22">
        <f t="shared" si="1"/>
        <v>-0.12133756515766411</v>
      </c>
      <c r="N28" s="11"/>
      <c r="O28" s="31">
        <v>2005</v>
      </c>
      <c r="P28" s="30">
        <f t="shared" si="0"/>
        <v>6846692</v>
      </c>
      <c r="Q28" s="20"/>
      <c r="R28" s="14"/>
    </row>
    <row r="29" spans="1:18" x14ac:dyDescent="0.25">
      <c r="A29" s="11"/>
      <c r="B29" s="15">
        <v>2006</v>
      </c>
      <c r="C29" s="19">
        <v>6994937</v>
      </c>
      <c r="D29" s="11"/>
      <c r="E29" s="11"/>
      <c r="F29" s="15">
        <v>2038</v>
      </c>
      <c r="G29" s="15">
        <v>7751410</v>
      </c>
      <c r="H29" s="25">
        <f t="shared" si="2"/>
        <v>3.4034766062508902E-2</v>
      </c>
      <c r="I29" s="21">
        <f t="shared" si="3"/>
        <v>5.4891788936266485E-2</v>
      </c>
      <c r="J29" s="27"/>
      <c r="K29" s="15">
        <v>2076</v>
      </c>
      <c r="L29" s="15">
        <v>38694133</v>
      </c>
      <c r="M29" s="22">
        <f t="shared" si="1"/>
        <v>-0.12504751915848555</v>
      </c>
      <c r="N29" s="11"/>
      <c r="O29" s="31">
        <v>2006</v>
      </c>
      <c r="P29" s="30">
        <f t="shared" si="0"/>
        <v>6994937</v>
      </c>
      <c r="Q29" s="20"/>
      <c r="R29" s="14"/>
    </row>
    <row r="30" spans="1:18" x14ac:dyDescent="0.25">
      <c r="A30" s="11"/>
      <c r="B30" s="15">
        <v>2007</v>
      </c>
      <c r="C30" s="19">
        <v>7146734</v>
      </c>
      <c r="D30" s="11"/>
      <c r="E30" s="11"/>
      <c r="F30" s="15">
        <v>2039</v>
      </c>
      <c r="G30" s="15">
        <v>7774500</v>
      </c>
      <c r="H30" s="25">
        <f t="shared" si="2"/>
        <v>3.7114962149205816E-2</v>
      </c>
      <c r="I30" s="21">
        <f t="shared" si="3"/>
        <v>5.7971985022963399E-2</v>
      </c>
      <c r="J30" s="27"/>
      <c r="K30" s="15">
        <v>2077</v>
      </c>
      <c r="L30" s="15">
        <v>38541621</v>
      </c>
      <c r="M30" s="22">
        <f t="shared" si="1"/>
        <v>-0.12849612344064124</v>
      </c>
      <c r="N30" s="11"/>
      <c r="O30" s="31">
        <v>2007</v>
      </c>
      <c r="P30" s="30">
        <f t="shared" si="0"/>
        <v>7146734</v>
      </c>
      <c r="Q30" s="20"/>
      <c r="R30" s="14"/>
    </row>
    <row r="31" spans="1:18" x14ac:dyDescent="0.25">
      <c r="A31" s="11"/>
      <c r="B31" s="15">
        <v>2008</v>
      </c>
      <c r="C31" s="19">
        <v>7298313</v>
      </c>
      <c r="D31" s="11"/>
      <c r="E31" s="11"/>
      <c r="F31" s="15">
        <v>2040</v>
      </c>
      <c r="G31" s="15">
        <v>7796605</v>
      </c>
      <c r="H31" s="25">
        <f t="shared" si="2"/>
        <v>4.0063759658795911E-2</v>
      </c>
      <c r="I31" s="21">
        <f t="shared" si="3"/>
        <v>6.0920782532553494E-2</v>
      </c>
      <c r="J31" s="27"/>
      <c r="K31" s="15">
        <v>2078</v>
      </c>
      <c r="L31" s="15">
        <v>38400321</v>
      </c>
      <c r="M31" s="22">
        <f t="shared" si="1"/>
        <v>-0.13169120176279683</v>
      </c>
      <c r="N31" s="11"/>
      <c r="O31" s="31">
        <v>2008</v>
      </c>
      <c r="P31" s="30">
        <f t="shared" si="0"/>
        <v>7298313</v>
      </c>
      <c r="Q31" s="20"/>
      <c r="R31" s="14"/>
    </row>
    <row r="32" spans="1:18" x14ac:dyDescent="0.25">
      <c r="A32" s="11"/>
      <c r="B32" s="15">
        <v>2009</v>
      </c>
      <c r="C32" s="19">
        <v>7416605</v>
      </c>
      <c r="D32" s="11"/>
      <c r="E32" s="11"/>
      <c r="F32" s="15">
        <v>2041</v>
      </c>
      <c r="G32" s="15">
        <v>7817580</v>
      </c>
      <c r="H32" s="25">
        <f t="shared" si="2"/>
        <v>4.2861815653532503E-2</v>
      </c>
      <c r="I32" s="21">
        <f t="shared" si="3"/>
        <v>6.3718838527290086E-2</v>
      </c>
      <c r="J32" s="27"/>
      <c r="K32" s="15">
        <v>2079</v>
      </c>
      <c r="L32" s="15">
        <v>38269636</v>
      </c>
      <c r="M32" s="22">
        <f t="shared" si="1"/>
        <v>-0.13464625350045364</v>
      </c>
      <c r="N32" s="11"/>
      <c r="O32" s="31">
        <v>2009</v>
      </c>
      <c r="P32" s="30">
        <f t="shared" si="0"/>
        <v>7416605</v>
      </c>
      <c r="Q32" s="20"/>
      <c r="R32" s="14"/>
    </row>
    <row r="33" spans="1:18" x14ac:dyDescent="0.25">
      <c r="A33" s="11"/>
      <c r="B33" s="15">
        <v>2010</v>
      </c>
      <c r="C33" s="19">
        <v>7462044</v>
      </c>
      <c r="D33" s="11"/>
      <c r="E33" s="11"/>
      <c r="F33" s="15">
        <v>2042</v>
      </c>
      <c r="G33" s="15">
        <v>7837307</v>
      </c>
      <c r="H33" s="25">
        <f t="shared" si="2"/>
        <v>4.5493388984076892E-2</v>
      </c>
      <c r="I33" s="21">
        <f t="shared" si="3"/>
        <v>6.6350411857834468E-2</v>
      </c>
      <c r="J33" s="27"/>
      <c r="K33" s="15">
        <v>2080</v>
      </c>
      <c r="L33" s="15">
        <v>38148865</v>
      </c>
      <c r="M33" s="22">
        <f t="shared" si="1"/>
        <v>-0.13737712967911644</v>
      </c>
      <c r="N33" s="11"/>
      <c r="O33" s="31">
        <v>2010</v>
      </c>
      <c r="P33" s="30">
        <f t="shared" si="0"/>
        <v>7462044</v>
      </c>
      <c r="Q33" s="20"/>
      <c r="R33" s="14"/>
    </row>
    <row r="34" spans="1:18" x14ac:dyDescent="0.25">
      <c r="A34" s="11"/>
      <c r="B34" s="15">
        <v>2011</v>
      </c>
      <c r="C34" s="19">
        <v>7501853</v>
      </c>
      <c r="D34" s="11"/>
      <c r="E34" s="11"/>
      <c r="F34" s="15">
        <v>2043</v>
      </c>
      <c r="G34" s="15">
        <v>7855644</v>
      </c>
      <c r="H34" s="25">
        <f t="shared" si="2"/>
        <v>4.7939536911394402E-2</v>
      </c>
      <c r="I34" s="21">
        <f t="shared" si="3"/>
        <v>6.8796559785151978E-2</v>
      </c>
      <c r="J34" s="27"/>
      <c r="K34" s="15">
        <v>2081</v>
      </c>
      <c r="L34" s="15">
        <v>38037696</v>
      </c>
      <c r="M34" s="22">
        <f t="shared" si="1"/>
        <v>-0.13989088524879598</v>
      </c>
      <c r="N34" s="11"/>
      <c r="O34" s="31">
        <v>2011</v>
      </c>
      <c r="P34" s="30">
        <f t="shared" si="0"/>
        <v>7501853</v>
      </c>
      <c r="Q34" s="20"/>
      <c r="R34" s="14"/>
    </row>
    <row r="35" spans="1:18" x14ac:dyDescent="0.25">
      <c r="A35" s="11"/>
      <c r="B35" s="15">
        <v>2012</v>
      </c>
      <c r="C35" s="19">
        <v>7515398</v>
      </c>
      <c r="D35" s="11"/>
      <c r="E35" s="11"/>
      <c r="F35" s="15">
        <v>2044</v>
      </c>
      <c r="G35" s="15">
        <v>7872445</v>
      </c>
      <c r="H35" s="25">
        <f t="shared" si="2"/>
        <v>5.0180783098167675E-2</v>
      </c>
      <c r="I35" s="21">
        <f t="shared" si="3"/>
        <v>7.1037805971925258E-2</v>
      </c>
      <c r="J35" s="27"/>
      <c r="K35" s="15">
        <v>2082</v>
      </c>
      <c r="L35" s="15">
        <v>37935443</v>
      </c>
      <c r="M35" s="22">
        <f t="shared" si="1"/>
        <v>-0.14220303205470805</v>
      </c>
      <c r="N35" s="11"/>
      <c r="O35" s="31">
        <v>2012</v>
      </c>
      <c r="P35" s="30">
        <f t="shared" si="0"/>
        <v>7515398</v>
      </c>
      <c r="Q35" s="20"/>
      <c r="R35" s="14"/>
    </row>
    <row r="36" spans="1:18" x14ac:dyDescent="0.25">
      <c r="A36" s="11"/>
      <c r="B36" s="15">
        <v>2013</v>
      </c>
      <c r="C36" s="19">
        <v>7478968</v>
      </c>
      <c r="D36" s="25">
        <f t="shared" ref="D36:D39" si="4">(C36-C35)/C35</f>
        <v>-4.8473813362911716E-3</v>
      </c>
      <c r="E36" s="27"/>
      <c r="F36" s="15">
        <v>2045</v>
      </c>
      <c r="G36" s="15">
        <v>7887652</v>
      </c>
      <c r="H36" s="25">
        <f t="shared" si="2"/>
        <v>5.2209390369298038E-2</v>
      </c>
      <c r="I36" s="21">
        <f t="shared" si="3"/>
        <v>7.3066413243055628E-2</v>
      </c>
      <c r="J36" s="27"/>
      <c r="K36" s="15">
        <v>2083</v>
      </c>
      <c r="L36" s="15">
        <v>37840691</v>
      </c>
      <c r="M36" s="22">
        <f t="shared" si="1"/>
        <v>-0.14434556610411278</v>
      </c>
      <c r="N36" s="11"/>
      <c r="O36" s="31">
        <v>2013</v>
      </c>
      <c r="P36" s="30">
        <f t="shared" si="0"/>
        <v>7478968</v>
      </c>
      <c r="Q36" s="20"/>
      <c r="R36" s="14"/>
    </row>
    <row r="37" spans="1:18" x14ac:dyDescent="0.25">
      <c r="A37" s="11"/>
      <c r="B37" s="15">
        <v>2014</v>
      </c>
      <c r="C37" s="19">
        <v>7433894</v>
      </c>
      <c r="D37" s="25">
        <f t="shared" si="4"/>
        <v>-6.0267673293962478E-3</v>
      </c>
      <c r="E37" s="27"/>
      <c r="F37" s="15">
        <v>2046</v>
      </c>
      <c r="G37" s="15">
        <v>7901259</v>
      </c>
      <c r="H37" s="25">
        <f t="shared" si="2"/>
        <v>5.4024558327361479E-2</v>
      </c>
      <c r="I37" s="21">
        <f t="shared" si="3"/>
        <v>7.4881581201119068E-2</v>
      </c>
      <c r="J37" s="27"/>
      <c r="K37" s="15">
        <v>2084</v>
      </c>
      <c r="L37" s="15">
        <v>37751614</v>
      </c>
      <c r="M37" s="22">
        <f t="shared" si="1"/>
        <v>-0.1463597769441882</v>
      </c>
      <c r="N37" s="11"/>
      <c r="O37" s="31">
        <v>2014</v>
      </c>
      <c r="P37" s="30">
        <f t="shared" si="0"/>
        <v>7433894</v>
      </c>
      <c r="Q37" s="20"/>
      <c r="R37" s="14"/>
    </row>
    <row r="38" spans="1:18" x14ac:dyDescent="0.25">
      <c r="A38" s="11"/>
      <c r="B38" s="15">
        <v>2015</v>
      </c>
      <c r="C38" s="19">
        <v>7424754</v>
      </c>
      <c r="D38" s="25">
        <f t="shared" si="4"/>
        <v>-1.2295036760007609E-3</v>
      </c>
      <c r="E38" s="27"/>
      <c r="F38" s="15">
        <v>2047</v>
      </c>
      <c r="G38" s="15">
        <v>7913175</v>
      </c>
      <c r="H38" s="25">
        <f t="shared" si="2"/>
        <v>5.5614147611427328E-2</v>
      </c>
      <c r="I38" s="21">
        <f t="shared" si="3"/>
        <v>7.6471170485184911E-2</v>
      </c>
      <c r="J38" s="27"/>
      <c r="K38" s="15">
        <v>2085</v>
      </c>
      <c r="L38" s="15">
        <v>37666643</v>
      </c>
      <c r="M38" s="22">
        <f t="shared" si="1"/>
        <v>-0.14828114283316118</v>
      </c>
      <c r="N38" s="11"/>
      <c r="O38" s="31">
        <v>2015</v>
      </c>
      <c r="P38" s="30">
        <f t="shared" si="0"/>
        <v>7424754</v>
      </c>
      <c r="Q38" s="20"/>
      <c r="R38" s="14"/>
    </row>
    <row r="39" spans="1:18" x14ac:dyDescent="0.25">
      <c r="A39" s="11"/>
      <c r="B39" s="15">
        <v>2016</v>
      </c>
      <c r="C39" s="19">
        <v>7448332</v>
      </c>
      <c r="D39" s="25">
        <f t="shared" si="4"/>
        <v>3.1755934270684253E-3</v>
      </c>
      <c r="E39" s="27"/>
      <c r="F39" s="15">
        <v>2048</v>
      </c>
      <c r="G39" s="15">
        <v>7923430</v>
      </c>
      <c r="H39" s="25">
        <f t="shared" si="2"/>
        <v>5.6982160208615587E-2</v>
      </c>
      <c r="I39" s="21">
        <f t="shared" si="3"/>
        <v>7.783918308237317E-2</v>
      </c>
      <c r="J39" s="27"/>
      <c r="K39" s="15">
        <v>2086</v>
      </c>
      <c r="L39" s="15">
        <v>37584961</v>
      </c>
      <c r="M39" s="22">
        <f t="shared" si="1"/>
        <v>-0.15012813779077136</v>
      </c>
      <c r="N39" s="11"/>
      <c r="O39" s="31">
        <v>2016</v>
      </c>
      <c r="P39" s="30">
        <f t="shared" si="0"/>
        <v>7448332</v>
      </c>
      <c r="Q39" s="20"/>
      <c r="R39" s="14"/>
    </row>
    <row r="40" spans="1:18" x14ac:dyDescent="0.25">
      <c r="A40" s="11"/>
      <c r="B40" s="15">
        <v>2017</v>
      </c>
      <c r="C40" s="19">
        <v>7496276</v>
      </c>
      <c r="D40" s="25">
        <f>(C40-C39)/C39</f>
        <v>6.4368774109424768E-3</v>
      </c>
      <c r="E40" s="27"/>
      <c r="F40" s="15">
        <v>2049</v>
      </c>
      <c r="G40" s="15">
        <v>7932050</v>
      </c>
      <c r="H40" s="25">
        <f t="shared" si="2"/>
        <v>5.8132064507763585E-2</v>
      </c>
      <c r="I40" s="21">
        <f t="shared" si="3"/>
        <v>7.8989087381521161E-2</v>
      </c>
      <c r="J40" s="27"/>
      <c r="K40" s="15">
        <v>2087</v>
      </c>
      <c r="L40" s="15">
        <v>37505910</v>
      </c>
      <c r="M40" s="22">
        <f t="shared" si="1"/>
        <v>-0.15191564052569509</v>
      </c>
      <c r="N40" s="11"/>
      <c r="O40" s="31">
        <v>2017</v>
      </c>
      <c r="P40" s="30">
        <f t="shared" si="0"/>
        <v>7496276</v>
      </c>
      <c r="Q40" s="20"/>
      <c r="R40" s="14"/>
    </row>
    <row r="41" spans="1:18" x14ac:dyDescent="0.25">
      <c r="A41" s="11"/>
      <c r="B41" s="11"/>
      <c r="C41" s="11"/>
      <c r="D41" s="11"/>
      <c r="E41" s="11"/>
      <c r="F41" s="15">
        <v>2050</v>
      </c>
      <c r="G41" s="15">
        <v>7939176</v>
      </c>
      <c r="H41" s="25">
        <f t="shared" si="2"/>
        <v>5.9082669848335358E-2</v>
      </c>
      <c r="I41" s="21">
        <f t="shared" si="3"/>
        <v>7.9939692722092948E-2</v>
      </c>
      <c r="J41" s="27"/>
      <c r="K41" s="15">
        <v>2088</v>
      </c>
      <c r="L41" s="15">
        <v>37428414</v>
      </c>
      <c r="M41" s="22">
        <f t="shared" si="1"/>
        <v>-0.15366798157066161</v>
      </c>
      <c r="N41" s="28"/>
      <c r="O41" s="31">
        <v>2018</v>
      </c>
      <c r="P41" s="32">
        <f>$P$40+$P$40*I9</f>
        <v>7489581</v>
      </c>
      <c r="Q41" s="20"/>
      <c r="R41" s="14"/>
    </row>
    <row r="42" spans="1:18" x14ac:dyDescent="0.25">
      <c r="A42" s="11"/>
      <c r="B42" s="11"/>
      <c r="C42" s="11"/>
      <c r="D42" s="11"/>
      <c r="E42" s="11"/>
      <c r="F42" s="15">
        <v>2051</v>
      </c>
      <c r="G42" s="15">
        <v>7944821</v>
      </c>
      <c r="H42" s="25">
        <f t="shared" si="2"/>
        <v>5.9835710424749569E-2</v>
      </c>
      <c r="I42" s="21">
        <f t="shared" si="3"/>
        <v>8.0692733298507152E-2</v>
      </c>
      <c r="J42" s="27"/>
      <c r="K42" s="15">
        <v>2089</v>
      </c>
      <c r="L42" s="15">
        <v>37351373</v>
      </c>
      <c r="M42" s="22">
        <f t="shared" si="1"/>
        <v>-0.15541003414686252</v>
      </c>
      <c r="N42" s="11"/>
      <c r="O42" s="31">
        <v>2019</v>
      </c>
      <c r="P42" s="32">
        <f t="shared" ref="P42:P74" si="5">$P$40+$P$40*I10</f>
        <v>7490741</v>
      </c>
      <c r="Q42" s="20"/>
      <c r="R42" s="14"/>
    </row>
    <row r="43" spans="1:18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>
        <v>2090</v>
      </c>
      <c r="L43" s="15">
        <v>37273831</v>
      </c>
      <c r="M43" s="22">
        <f t="shared" si="1"/>
        <v>-0.15716341534471526</v>
      </c>
      <c r="N43" s="11"/>
      <c r="O43" s="31">
        <v>2020</v>
      </c>
      <c r="P43" s="32">
        <f t="shared" si="5"/>
        <v>7499150</v>
      </c>
      <c r="Q43" s="20"/>
      <c r="R43" s="14"/>
    </row>
    <row r="44" spans="1:18" x14ac:dyDescent="0.25">
      <c r="A44" s="11"/>
      <c r="B44" s="11"/>
      <c r="C44" s="11"/>
      <c r="D44" s="11"/>
      <c r="E44" s="11"/>
      <c r="F44" s="11"/>
      <c r="G44" s="11"/>
      <c r="H44" s="11"/>
      <c r="I44" s="29"/>
      <c r="J44" s="11"/>
      <c r="K44" s="15">
        <v>2091</v>
      </c>
      <c r="L44" s="15">
        <v>37195097</v>
      </c>
      <c r="M44" s="22">
        <f t="shared" si="1"/>
        <v>-0.15894375006953196</v>
      </c>
      <c r="N44" s="11"/>
      <c r="O44" s="31">
        <v>2021</v>
      </c>
      <c r="P44" s="32">
        <f t="shared" si="5"/>
        <v>7512278</v>
      </c>
      <c r="Q44" s="20"/>
      <c r="R44" s="14"/>
    </row>
    <row r="45" spans="1:18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>
        <v>2092</v>
      </c>
      <c r="L45" s="15">
        <v>37114632</v>
      </c>
      <c r="M45" s="22">
        <f t="shared" si="1"/>
        <v>-0.16076322619969652</v>
      </c>
      <c r="N45" s="11"/>
      <c r="O45" s="31">
        <v>2022</v>
      </c>
      <c r="P45" s="32">
        <f t="shared" si="5"/>
        <v>7528544</v>
      </c>
      <c r="Q45" s="20"/>
      <c r="R45" s="14"/>
    </row>
    <row r="46" spans="1:1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5">
        <v>2093</v>
      </c>
      <c r="L46" s="15">
        <v>37032117</v>
      </c>
      <c r="M46" s="22">
        <f t="shared" si="1"/>
        <v>-0.16262905696935448</v>
      </c>
      <c r="N46" s="28"/>
      <c r="O46" s="31">
        <v>2023</v>
      </c>
      <c r="P46" s="32">
        <f t="shared" si="5"/>
        <v>7547541</v>
      </c>
      <c r="Q46" s="20"/>
      <c r="R46" s="14"/>
    </row>
    <row r="47" spans="1:1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5">
        <v>2094</v>
      </c>
      <c r="L47" s="15">
        <v>36947276</v>
      </c>
      <c r="M47" s="22">
        <f t="shared" si="1"/>
        <v>-0.164547483295823</v>
      </c>
      <c r="N47" s="28"/>
      <c r="O47" s="31">
        <v>2024</v>
      </c>
      <c r="P47" s="32">
        <f t="shared" si="5"/>
        <v>7568445</v>
      </c>
      <c r="Q47" s="20"/>
      <c r="R47" s="14"/>
    </row>
    <row r="48" spans="1:1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5">
        <v>2095</v>
      </c>
      <c r="L48" s="15">
        <v>36859888</v>
      </c>
      <c r="M48" s="22">
        <f t="shared" si="1"/>
        <v>-0.16652350243535971</v>
      </c>
      <c r="N48" s="28"/>
      <c r="O48" s="31">
        <v>2025</v>
      </c>
      <c r="P48" s="32">
        <f t="shared" si="5"/>
        <v>7590383</v>
      </c>
      <c r="Q48" s="20"/>
      <c r="R48" s="14"/>
    </row>
    <row r="49" spans="1:1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5">
        <v>2096</v>
      </c>
      <c r="L49" s="15">
        <v>36769768</v>
      </c>
      <c r="M49" s="22">
        <f t="shared" si="1"/>
        <v>-0.16856129761152858</v>
      </c>
      <c r="N49" s="28"/>
      <c r="O49" s="31">
        <v>2026</v>
      </c>
      <c r="P49" s="32">
        <f t="shared" si="5"/>
        <v>7612682</v>
      </c>
      <c r="Q49" s="20"/>
      <c r="R49" s="14"/>
    </row>
    <row r="50" spans="1:1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5">
        <v>2097</v>
      </c>
      <c r="L50" s="15">
        <v>36676712</v>
      </c>
      <c r="M50" s="22">
        <f t="shared" si="1"/>
        <v>-0.17066548167625975</v>
      </c>
      <c r="N50" s="28"/>
      <c r="O50" s="31">
        <v>2027</v>
      </c>
      <c r="P50" s="32">
        <f t="shared" si="5"/>
        <v>7635311</v>
      </c>
      <c r="Q50" s="20"/>
      <c r="R50" s="14"/>
    </row>
    <row r="51" spans="1:1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5">
        <v>2098</v>
      </c>
      <c r="L51" s="15">
        <v>36580552</v>
      </c>
      <c r="M51" s="22">
        <f t="shared" si="1"/>
        <v>-0.17283985344878969</v>
      </c>
      <c r="N51" s="11"/>
      <c r="O51" s="31">
        <v>2028</v>
      </c>
      <c r="P51" s="32">
        <f t="shared" si="5"/>
        <v>7658554</v>
      </c>
      <c r="Q51" s="20"/>
      <c r="R51" s="14"/>
    </row>
    <row r="52" spans="1:1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5">
        <v>2099</v>
      </c>
      <c r="L52" s="15">
        <v>36481118</v>
      </c>
      <c r="M52" s="22">
        <f t="shared" si="1"/>
        <v>-0.17508825697239352</v>
      </c>
      <c r="N52" s="11"/>
      <c r="O52" s="31">
        <v>2029</v>
      </c>
      <c r="P52" s="32">
        <f t="shared" si="5"/>
        <v>7682367</v>
      </c>
      <c r="Q52" s="20"/>
      <c r="R52" s="14"/>
    </row>
    <row r="53" spans="1:1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5">
        <v>2100</v>
      </c>
      <c r="L53" s="15">
        <v>36378242</v>
      </c>
      <c r="M53" s="22">
        <f t="shared" si="1"/>
        <v>-0.17741449106630774</v>
      </c>
      <c r="N53" s="11"/>
      <c r="O53" s="31">
        <v>2030</v>
      </c>
      <c r="P53" s="32">
        <f t="shared" si="5"/>
        <v>7706830</v>
      </c>
      <c r="Q53" s="20"/>
      <c r="R53" s="14"/>
    </row>
    <row r="54" spans="1:1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31">
        <v>2031</v>
      </c>
      <c r="P54" s="32">
        <f t="shared" si="5"/>
        <v>7731956</v>
      </c>
      <c r="Q54" s="20"/>
      <c r="R54" s="14"/>
    </row>
    <row r="55" spans="1:1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31">
        <v>2032</v>
      </c>
      <c r="P55" s="32">
        <f t="shared" si="5"/>
        <v>7757495</v>
      </c>
      <c r="Q55" s="20"/>
      <c r="R55" s="14"/>
    </row>
    <row r="56" spans="1:1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31">
        <v>2033</v>
      </c>
      <c r="P56" s="32">
        <f t="shared" si="5"/>
        <v>7783203</v>
      </c>
      <c r="Q56" s="20"/>
      <c r="R56" s="14"/>
    </row>
    <row r="57" spans="1:18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31">
        <v>2034</v>
      </c>
      <c r="P57" s="32">
        <f t="shared" si="5"/>
        <v>7808921</v>
      </c>
      <c r="Q57" s="20"/>
      <c r="R57" s="14"/>
    </row>
    <row r="58" spans="1:1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31">
        <v>2035</v>
      </c>
      <c r="P58" s="32">
        <f t="shared" si="5"/>
        <v>7834354</v>
      </c>
      <c r="Q58" s="20"/>
      <c r="R58" s="14"/>
    </row>
    <row r="59" spans="1:18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31">
        <v>2036</v>
      </c>
      <c r="P59" s="32">
        <f t="shared" si="5"/>
        <v>7859397</v>
      </c>
      <c r="Q59" s="20"/>
      <c r="R59" s="14"/>
    </row>
    <row r="60" spans="1:1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31">
        <v>2037</v>
      </c>
      <c r="P60" s="32">
        <f t="shared" si="5"/>
        <v>7883897</v>
      </c>
      <c r="Q60" s="20"/>
      <c r="R60" s="14"/>
    </row>
    <row r="61" spans="1:1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31">
        <v>2038</v>
      </c>
      <c r="P61" s="32">
        <f t="shared" si="5"/>
        <v>7907760</v>
      </c>
      <c r="Q61" s="20"/>
      <c r="R61" s="14"/>
    </row>
    <row r="62" spans="1:1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31">
        <v>2039</v>
      </c>
      <c r="P62" s="32">
        <f t="shared" si="5"/>
        <v>7930850</v>
      </c>
      <c r="Q62" s="20"/>
      <c r="R62" s="14"/>
    </row>
    <row r="63" spans="1:1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31">
        <v>2040</v>
      </c>
      <c r="P63" s="32">
        <f t="shared" si="5"/>
        <v>7952955</v>
      </c>
      <c r="Q63" s="20"/>
      <c r="R63" s="14"/>
    </row>
    <row r="64" spans="1:18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31">
        <v>2041</v>
      </c>
      <c r="P64" s="32">
        <f t="shared" si="5"/>
        <v>7973930</v>
      </c>
      <c r="Q64" s="20"/>
      <c r="R64" s="14"/>
    </row>
    <row r="65" spans="1:1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31">
        <v>2042</v>
      </c>
      <c r="P65" s="32">
        <f t="shared" si="5"/>
        <v>7993657</v>
      </c>
      <c r="Q65" s="20"/>
      <c r="R65" s="14"/>
    </row>
    <row r="66" spans="1:1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31">
        <v>2043</v>
      </c>
      <c r="P66" s="32">
        <f t="shared" si="5"/>
        <v>8011994</v>
      </c>
      <c r="Q66" s="20"/>
      <c r="R66" s="14"/>
    </row>
    <row r="67" spans="1:18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31">
        <v>2044</v>
      </c>
      <c r="P67" s="32">
        <f t="shared" si="5"/>
        <v>8028795</v>
      </c>
      <c r="Q67" s="20"/>
      <c r="R67" s="14"/>
    </row>
    <row r="68" spans="1:1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31">
        <v>2045</v>
      </c>
      <c r="P68" s="32">
        <f t="shared" si="5"/>
        <v>8044002</v>
      </c>
      <c r="Q68" s="20"/>
      <c r="R68" s="14"/>
    </row>
    <row r="69" spans="1:1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31">
        <v>2046</v>
      </c>
      <c r="P69" s="32">
        <f t="shared" si="5"/>
        <v>8057609</v>
      </c>
      <c r="Q69" s="20"/>
      <c r="R69" s="14"/>
    </row>
    <row r="70" spans="1:1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31">
        <v>2047</v>
      </c>
      <c r="P70" s="32">
        <f t="shared" si="5"/>
        <v>8069525</v>
      </c>
      <c r="Q70" s="20"/>
      <c r="R70" s="14"/>
    </row>
    <row r="71" spans="1:18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31">
        <v>2048</v>
      </c>
      <c r="P71" s="32">
        <f t="shared" si="5"/>
        <v>8079780</v>
      </c>
      <c r="Q71" s="20"/>
      <c r="R71" s="14"/>
    </row>
    <row r="72" spans="1:1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31">
        <v>2049</v>
      </c>
      <c r="P72" s="32">
        <f t="shared" si="5"/>
        <v>8088400</v>
      </c>
      <c r="Q72" s="20"/>
      <c r="R72" s="14"/>
    </row>
    <row r="73" spans="1:18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31">
        <v>2050</v>
      </c>
      <c r="P73" s="32">
        <f t="shared" si="5"/>
        <v>8095526</v>
      </c>
      <c r="Q73" s="20"/>
      <c r="R73" s="14"/>
    </row>
    <row r="74" spans="1:1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31">
        <v>2051</v>
      </c>
      <c r="P74" s="32">
        <f t="shared" si="5"/>
        <v>8101171</v>
      </c>
      <c r="Q74" s="20"/>
      <c r="R74" s="14"/>
    </row>
    <row r="75" spans="1:18" x14ac:dyDescent="0.25">
      <c r="A75" s="11"/>
      <c r="B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31">
        <v>2052</v>
      </c>
      <c r="P75" s="33">
        <f t="shared" ref="P75:P106" si="6">$P$74+$P$74*M5</f>
        <v>8067920.0198728219</v>
      </c>
      <c r="Q75" s="20"/>
      <c r="R75" s="14"/>
    </row>
    <row r="76" spans="1:18" x14ac:dyDescent="0.25">
      <c r="A76" s="11"/>
      <c r="B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31">
        <v>2053</v>
      </c>
      <c r="P76" s="33">
        <f t="shared" si="6"/>
        <v>8032710.0718171299</v>
      </c>
      <c r="Q76" s="20"/>
      <c r="R76" s="14"/>
    </row>
    <row r="77" spans="1:18" x14ac:dyDescent="0.25">
      <c r="A77" s="11"/>
      <c r="B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31">
        <v>2054</v>
      </c>
      <c r="P77" s="33">
        <f t="shared" si="6"/>
        <v>7995689.901106718</v>
      </c>
      <c r="Q77" s="20"/>
      <c r="R77" s="14"/>
    </row>
    <row r="78" spans="1:18" x14ac:dyDescent="0.25">
      <c r="A78" s="11"/>
      <c r="B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31">
        <v>2055</v>
      </c>
      <c r="P78" s="33">
        <f t="shared" si="6"/>
        <v>7957010.0848537274</v>
      </c>
      <c r="Q78" s="20"/>
      <c r="R78" s="14"/>
    </row>
    <row r="79" spans="1:18" x14ac:dyDescent="0.25">
      <c r="A79" s="11"/>
      <c r="B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31">
        <v>2056</v>
      </c>
      <c r="P79" s="33">
        <f t="shared" si="6"/>
        <v>7916774.8546601152</v>
      </c>
      <c r="Q79" s="20"/>
      <c r="R79" s="14"/>
    </row>
    <row r="80" spans="1:18" x14ac:dyDescent="0.25">
      <c r="A80" s="11"/>
      <c r="B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31">
        <v>2057</v>
      </c>
      <c r="P80" s="33">
        <f t="shared" si="6"/>
        <v>7875105.2950406326</v>
      </c>
      <c r="Q80" s="20"/>
      <c r="R80" s="14"/>
    </row>
    <row r="81" spans="1:18" x14ac:dyDescent="0.25">
      <c r="A81" s="11"/>
      <c r="B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31">
        <v>2058</v>
      </c>
      <c r="P81" s="33">
        <f t="shared" si="6"/>
        <v>7832198.8781691082</v>
      </c>
      <c r="Q81" s="20"/>
      <c r="R81" s="14"/>
    </row>
    <row r="82" spans="1:18" x14ac:dyDescent="0.25">
      <c r="A82" s="11"/>
      <c r="B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31">
        <v>2059</v>
      </c>
      <c r="P82" s="33">
        <f>$P$74+$P$74*M12</f>
        <v>7788285.4997581188</v>
      </c>
      <c r="Q82" s="20"/>
      <c r="R82" s="14"/>
    </row>
    <row r="83" spans="1:18" x14ac:dyDescent="0.25">
      <c r="A83" s="11"/>
      <c r="B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31">
        <v>2060</v>
      </c>
      <c r="P83" s="33">
        <f t="shared" si="6"/>
        <v>7743586.8122476777</v>
      </c>
      <c r="Q83" s="20"/>
      <c r="R83" s="14"/>
    </row>
    <row r="84" spans="1:18" x14ac:dyDescent="0.25">
      <c r="A84" s="11"/>
      <c r="B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31">
        <v>2061</v>
      </c>
      <c r="P84" s="33">
        <f t="shared" si="6"/>
        <v>7698279.9544059606</v>
      </c>
      <c r="Q84" s="20"/>
      <c r="R84" s="14"/>
    </row>
    <row r="85" spans="1:18" x14ac:dyDescent="0.25">
      <c r="A85" s="11"/>
      <c r="B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31">
        <v>2062</v>
      </c>
      <c r="P85" s="33">
        <f t="shared" si="6"/>
        <v>7652541.6986334743</v>
      </c>
      <c r="Q85" s="20"/>
      <c r="R85" s="14"/>
    </row>
    <row r="86" spans="1:18" x14ac:dyDescent="0.25">
      <c r="A86" s="11"/>
      <c r="B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31">
        <v>2063</v>
      </c>
      <c r="P86" s="33">
        <f t="shared" si="6"/>
        <v>7606608.9016285129</v>
      </c>
      <c r="Q86" s="20"/>
      <c r="R86" s="14"/>
    </row>
    <row r="87" spans="1:18" x14ac:dyDescent="0.25">
      <c r="A87" s="11"/>
      <c r="B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31">
        <v>2064</v>
      </c>
      <c r="P87" s="33">
        <f t="shared" si="6"/>
        <v>7560733.8075314891</v>
      </c>
      <c r="Q87" s="20"/>
      <c r="R87" s="14"/>
    </row>
    <row r="88" spans="1:18" x14ac:dyDescent="0.25">
      <c r="A88" s="11"/>
      <c r="B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31">
        <v>2065</v>
      </c>
      <c r="P88" s="33">
        <f t="shared" si="6"/>
        <v>7515155.4712467147</v>
      </c>
      <c r="Q88" s="20"/>
      <c r="R88" s="14"/>
    </row>
    <row r="89" spans="1:18" x14ac:dyDescent="0.25">
      <c r="A89" s="11"/>
      <c r="B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31">
        <v>2066</v>
      </c>
      <c r="P89" s="33">
        <f t="shared" si="6"/>
        <v>7470057.0766089112</v>
      </c>
      <c r="Q89" s="20"/>
      <c r="R89" s="14"/>
    </row>
    <row r="90" spans="1:18" x14ac:dyDescent="0.25">
      <c r="A90" s="11"/>
      <c r="B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31">
        <v>2067</v>
      </c>
      <c r="P90" s="33">
        <f t="shared" si="6"/>
        <v>7425618.3269599397</v>
      </c>
      <c r="Q90" s="20"/>
      <c r="R90" s="14"/>
    </row>
    <row r="91" spans="1:18" x14ac:dyDescent="0.25">
      <c r="A91" s="11"/>
      <c r="B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31">
        <v>2068</v>
      </c>
      <c r="P91" s="33">
        <f t="shared" si="6"/>
        <v>7382071.3162183939</v>
      </c>
      <c r="Q91" s="20"/>
      <c r="R91" s="14"/>
    </row>
    <row r="92" spans="1:18" x14ac:dyDescent="0.25">
      <c r="A92" s="11"/>
      <c r="B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31">
        <v>2069</v>
      </c>
      <c r="P92" s="33">
        <f t="shared" si="6"/>
        <v>7339656.0152077591</v>
      </c>
      <c r="Q92" s="20"/>
      <c r="R92" s="14"/>
    </row>
    <row r="93" spans="1:18" x14ac:dyDescent="0.25">
      <c r="A93" s="11"/>
      <c r="B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31">
        <v>2070</v>
      </c>
      <c r="P93" s="33">
        <f t="shared" si="6"/>
        <v>7298582.9021541299</v>
      </c>
      <c r="Q93" s="20"/>
      <c r="R93" s="14"/>
    </row>
    <row r="94" spans="1:18" x14ac:dyDescent="0.25">
      <c r="A94" s="11"/>
      <c r="B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31">
        <v>2071</v>
      </c>
      <c r="P94" s="33">
        <f t="shared" si="6"/>
        <v>7258974.5270429347</v>
      </c>
      <c r="Q94" s="20"/>
      <c r="R94" s="14"/>
    </row>
    <row r="95" spans="1:18" x14ac:dyDescent="0.25">
      <c r="A95" s="11"/>
      <c r="B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31">
        <v>2072</v>
      </c>
      <c r="P95" s="33">
        <f t="shared" si="6"/>
        <v>7220947.9443445625</v>
      </c>
      <c r="Q95" s="20"/>
      <c r="R95" s="14"/>
    </row>
    <row r="96" spans="1:18" x14ac:dyDescent="0.25">
      <c r="A96" s="11"/>
      <c r="B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31">
        <v>2073</v>
      </c>
      <c r="P96" s="33">
        <f t="shared" si="6"/>
        <v>7184690.1847542617</v>
      </c>
      <c r="Q96" s="20"/>
      <c r="R96" s="14"/>
    </row>
    <row r="97" spans="1:18" x14ac:dyDescent="0.25">
      <c r="A97" s="11"/>
      <c r="B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31">
        <v>2074</v>
      </c>
      <c r="P97" s="33">
        <f t="shared" si="6"/>
        <v>7150394.690401501</v>
      </c>
      <c r="Q97" s="20"/>
      <c r="R97" s="14"/>
    </row>
    <row r="98" spans="1:18" x14ac:dyDescent="0.25">
      <c r="A98" s="11"/>
      <c r="B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31">
        <v>2075</v>
      </c>
      <c r="P98" s="33">
        <f t="shared" si="6"/>
        <v>7118194.635934121</v>
      </c>
      <c r="Q98" s="20"/>
      <c r="R98" s="14"/>
    </row>
    <row r="99" spans="1:18" x14ac:dyDescent="0.25">
      <c r="A99" s="11"/>
      <c r="B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31">
        <v>2076</v>
      </c>
      <c r="P99" s="33">
        <f t="shared" si="6"/>
        <v>7088139.6641713325</v>
      </c>
      <c r="Q99" s="20"/>
      <c r="R99" s="14"/>
    </row>
    <row r="100" spans="1:18" x14ac:dyDescent="0.25">
      <c r="A100" s="11"/>
      <c r="B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31">
        <v>2077</v>
      </c>
      <c r="P100" s="33">
        <f t="shared" si="6"/>
        <v>7060201.9311702568</v>
      </c>
      <c r="Q100" s="20"/>
      <c r="R100" s="14"/>
    </row>
    <row r="101" spans="1:18" x14ac:dyDescent="0.25">
      <c r="A101" s="11"/>
      <c r="B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31">
        <v>2078</v>
      </c>
      <c r="P101" s="33">
        <f t="shared" si="6"/>
        <v>7034318.0553240813</v>
      </c>
      <c r="Q101" s="20"/>
      <c r="R101" s="14"/>
    </row>
    <row r="102" spans="1:18" x14ac:dyDescent="0.25">
      <c r="A102" s="11"/>
      <c r="B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31">
        <v>2079</v>
      </c>
      <c r="P102" s="33">
        <f t="shared" si="6"/>
        <v>7010378.6758834766</v>
      </c>
      <c r="Q102" s="20"/>
      <c r="R102" s="14"/>
    </row>
    <row r="103" spans="1:18" x14ac:dyDescent="0.25">
      <c r="A103" s="11"/>
      <c r="B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31">
        <v>2080</v>
      </c>
      <c r="P103" s="33">
        <f t="shared" si="6"/>
        <v>6988255.3809803026</v>
      </c>
      <c r="Q103" s="20"/>
      <c r="R103" s="14"/>
    </row>
    <row r="104" spans="1:18" x14ac:dyDescent="0.25">
      <c r="A104" s="11"/>
      <c r="B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31">
        <v>2081</v>
      </c>
      <c r="P104" s="33">
        <f t="shared" si="6"/>
        <v>6967891.0172581263</v>
      </c>
      <c r="Q104" s="20"/>
      <c r="R104" s="14"/>
    </row>
    <row r="105" spans="1:18" x14ac:dyDescent="0.25">
      <c r="A105" s="11"/>
      <c r="B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31">
        <v>2082</v>
      </c>
      <c r="P105" s="33">
        <f t="shared" si="6"/>
        <v>6949159.9206063282</v>
      </c>
      <c r="Q105" s="20"/>
      <c r="R105" s="14"/>
    </row>
    <row r="106" spans="1:18" x14ac:dyDescent="0.25">
      <c r="A106" s="11"/>
      <c r="B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31">
        <v>2083</v>
      </c>
      <c r="P106" s="33">
        <f t="shared" si="6"/>
        <v>6931802.8858987782</v>
      </c>
      <c r="Q106" s="20"/>
      <c r="R106" s="14"/>
    </row>
    <row r="107" spans="1:18" x14ac:dyDescent="0.25">
      <c r="A107" s="11"/>
      <c r="B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31">
        <v>2084</v>
      </c>
      <c r="P107" s="33">
        <f t="shared" ref="P107:P123" si="7">$P$74+$P$74*M37</f>
        <v>6915485.4194532745</v>
      </c>
      <c r="Q107" s="20"/>
      <c r="R107" s="14"/>
    </row>
    <row r="108" spans="1:18" x14ac:dyDescent="0.25">
      <c r="A108" s="11"/>
      <c r="B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31">
        <v>2085</v>
      </c>
      <c r="P108" s="33">
        <f t="shared" si="7"/>
        <v>6899920.1058331365</v>
      </c>
      <c r="Q108" s="20"/>
      <c r="R108" s="14"/>
    </row>
    <row r="109" spans="1:18" x14ac:dyDescent="0.25">
      <c r="A109" s="11"/>
      <c r="B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31">
        <v>2086</v>
      </c>
      <c r="P109" s="33">
        <f t="shared" si="7"/>
        <v>6884957.2838453986</v>
      </c>
      <c r="Q109" s="20"/>
      <c r="R109" s="14"/>
    </row>
    <row r="110" spans="1:18" x14ac:dyDescent="0.25">
      <c r="A110" s="11"/>
      <c r="B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31">
        <v>2087</v>
      </c>
      <c r="P110" s="33">
        <f t="shared" si="7"/>
        <v>6870476.4185268143</v>
      </c>
      <c r="Q110" s="20"/>
      <c r="R110" s="14"/>
    </row>
    <row r="111" spans="1:18" x14ac:dyDescent="0.25">
      <c r="A111" s="11"/>
      <c r="B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31">
        <v>2088</v>
      </c>
      <c r="P111" s="33">
        <f t="shared" si="7"/>
        <v>6856280.4040712221</v>
      </c>
      <c r="Q111" s="20"/>
      <c r="R111" s="14"/>
    </row>
    <row r="112" spans="1:18" x14ac:dyDescent="0.25">
      <c r="A112" s="11"/>
      <c r="B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31">
        <v>2089</v>
      </c>
      <c r="P112" s="33">
        <f t="shared" si="7"/>
        <v>6842167.7382604275</v>
      </c>
      <c r="Q112" s="20"/>
      <c r="R112" s="14"/>
    </row>
    <row r="113" spans="1:18" x14ac:dyDescent="0.25">
      <c r="A113" s="11"/>
      <c r="B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31">
        <v>2090</v>
      </c>
      <c r="P113" s="33">
        <f t="shared" si="7"/>
        <v>6827963.2973484378</v>
      </c>
      <c r="Q113" s="20"/>
      <c r="R113" s="14"/>
    </row>
    <row r="114" spans="1:18" x14ac:dyDescent="0.25">
      <c r="A114" s="11"/>
      <c r="B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31">
        <v>2091</v>
      </c>
      <c r="P114" s="33">
        <f t="shared" si="7"/>
        <v>6813540.50130546</v>
      </c>
      <c r="Q114" s="20"/>
      <c r="R114" s="14"/>
    </row>
    <row r="115" spans="1:18" x14ac:dyDescent="0.25">
      <c r="A115" s="11"/>
      <c r="B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31">
        <v>2092</v>
      </c>
      <c r="P115" s="33">
        <f t="shared" si="7"/>
        <v>6798800.6140445787</v>
      </c>
      <c r="Q115" s="20"/>
      <c r="R115" s="14"/>
    </row>
    <row r="116" spans="1:18" x14ac:dyDescent="0.25">
      <c r="A116" s="11"/>
      <c r="B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31">
        <v>2093</v>
      </c>
      <c r="P116" s="33">
        <f t="shared" si="7"/>
        <v>6783685.1999225179</v>
      </c>
      <c r="Q116" s="20"/>
      <c r="R116" s="14"/>
    </row>
    <row r="117" spans="1:18" x14ac:dyDescent="0.25">
      <c r="A117" s="11"/>
      <c r="B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31">
        <v>2094</v>
      </c>
      <c r="P117" s="33">
        <f t="shared" si="7"/>
        <v>6768143.7002008948</v>
      </c>
      <c r="Q117" s="20"/>
      <c r="R117" s="14"/>
    </row>
    <row r="118" spans="1:18" x14ac:dyDescent="0.25">
      <c r="A118" s="11"/>
      <c r="B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31">
        <v>2095</v>
      </c>
      <c r="P118" s="33">
        <f t="shared" si="7"/>
        <v>6752135.6312522348</v>
      </c>
      <c r="Q118" s="20"/>
      <c r="R118" s="14"/>
    </row>
    <row r="119" spans="1:18" x14ac:dyDescent="0.25">
      <c r="A119" s="11"/>
      <c r="B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31">
        <v>2096</v>
      </c>
      <c r="P119" s="33">
        <f t="shared" si="7"/>
        <v>6735627.1040671151</v>
      </c>
      <c r="Q119" s="20"/>
      <c r="R119" s="14"/>
    </row>
    <row r="120" spans="1:18" x14ac:dyDescent="0.25">
      <c r="A120" s="11"/>
      <c r="B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31">
        <v>2097</v>
      </c>
      <c r="P120" s="33">
        <f t="shared" si="7"/>
        <v>6718580.7491432531</v>
      </c>
      <c r="Q120" s="20"/>
      <c r="R120" s="14"/>
    </row>
    <row r="121" spans="1:18" x14ac:dyDescent="0.25">
      <c r="A121" s="11"/>
      <c r="B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31">
        <v>2098</v>
      </c>
      <c r="P121" s="33">
        <f t="shared" si="7"/>
        <v>6700965.7915964145</v>
      </c>
      <c r="Q121" s="20"/>
      <c r="R121" s="14"/>
    </row>
    <row r="122" spans="1:18" x14ac:dyDescent="0.25">
      <c r="A122" s="11"/>
      <c r="B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31">
        <v>2099</v>
      </c>
      <c r="P122" s="33">
        <f t="shared" si="7"/>
        <v>6682751.0901746973</v>
      </c>
      <c r="Q122" s="20"/>
      <c r="R122" s="14"/>
    </row>
    <row r="123" spans="1:18" x14ac:dyDescent="0.25">
      <c r="A123" s="11"/>
      <c r="B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31">
        <v>2100</v>
      </c>
      <c r="P123" s="33">
        <f t="shared" si="7"/>
        <v>6663905.8699938683</v>
      </c>
      <c r="Q123" s="20"/>
      <c r="R123" s="14"/>
    </row>
    <row r="124" spans="1:18" x14ac:dyDescent="0.25">
      <c r="A124" s="11"/>
      <c r="B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</sheetData>
  <mergeCells count="15">
    <mergeCell ref="Y6:AA6"/>
    <mergeCell ref="R3:X3"/>
    <mergeCell ref="R4:X4"/>
    <mergeCell ref="R5:X5"/>
    <mergeCell ref="R6:X6"/>
    <mergeCell ref="Y3:AA3"/>
    <mergeCell ref="Y4:AA4"/>
    <mergeCell ref="Y5:AA5"/>
    <mergeCell ref="B2:C2"/>
    <mergeCell ref="F2:G2"/>
    <mergeCell ref="K2:L2"/>
    <mergeCell ref="O2:P2"/>
    <mergeCell ref="H2:H6"/>
    <mergeCell ref="I2:I6"/>
    <mergeCell ref="M2:M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E124"/>
  <sheetViews>
    <sheetView zoomScale="55" zoomScaleNormal="55" workbookViewId="0">
      <selection activeCell="H9" sqref="H9"/>
    </sheetView>
  </sheetViews>
  <sheetFormatPr baseColWidth="10" defaultColWidth="11.42578125" defaultRowHeight="15" x14ac:dyDescent="0.25"/>
  <cols>
    <col min="1" max="1" width="2.85546875" style="6" customWidth="1"/>
    <col min="2" max="2" width="11.42578125" style="6"/>
    <col min="3" max="3" width="14.5703125" style="2" bestFit="1" customWidth="1"/>
    <col min="4" max="4" width="14.5703125" style="2" customWidth="1"/>
    <col min="5" max="5" width="3.5703125" style="6" customWidth="1"/>
    <col min="6" max="9" width="11.42578125" style="6"/>
    <col min="10" max="10" width="2.85546875" style="6" customWidth="1"/>
    <col min="11" max="13" width="11.42578125" style="6"/>
    <col min="14" max="14" width="2.7109375" style="6" customWidth="1"/>
    <col min="15" max="15" width="11.5703125" style="6" bestFit="1" customWidth="1"/>
    <col min="16" max="16" width="15.5703125" style="6" bestFit="1" customWidth="1"/>
    <col min="17" max="17" width="11.5703125" style="6" bestFit="1" customWidth="1"/>
    <col min="18" max="18" width="2.7109375" style="6" customWidth="1"/>
    <col min="19" max="19" width="11.42578125" style="6"/>
    <col min="20" max="20" width="14.5703125" style="2" bestFit="1" customWidth="1"/>
    <col min="21" max="21" width="3.5703125" style="6" customWidth="1"/>
    <col min="22" max="27" width="11.42578125" style="6"/>
    <col min="28" max="28" width="16.42578125" style="6" customWidth="1"/>
    <col min="29" max="16384" width="11.42578125" style="6"/>
  </cols>
  <sheetData>
    <row r="2" spans="2:31" x14ac:dyDescent="0.25">
      <c r="B2" s="38" t="s">
        <v>2</v>
      </c>
      <c r="C2" s="38"/>
      <c r="D2" s="11"/>
      <c r="E2" s="11"/>
      <c r="F2" s="38" t="s">
        <v>3</v>
      </c>
      <c r="G2" s="38"/>
      <c r="H2" s="39" t="s">
        <v>5</v>
      </c>
      <c r="I2" s="39" t="s">
        <v>6</v>
      </c>
      <c r="K2" s="38" t="s">
        <v>3</v>
      </c>
      <c r="L2" s="38"/>
      <c r="M2" s="39" t="s">
        <v>15</v>
      </c>
      <c r="N2" s="8"/>
      <c r="O2" s="38" t="s">
        <v>4</v>
      </c>
      <c r="P2" s="38"/>
      <c r="Q2" s="39" t="s">
        <v>7</v>
      </c>
      <c r="S2" s="38" t="s">
        <v>14</v>
      </c>
      <c r="T2" s="38"/>
    </row>
    <row r="3" spans="2:31" x14ac:dyDescent="0.25">
      <c r="B3" s="15" t="s">
        <v>1</v>
      </c>
      <c r="C3" s="16" t="s">
        <v>0</v>
      </c>
      <c r="D3" s="11"/>
      <c r="E3" s="11"/>
      <c r="F3" s="15" t="s">
        <v>1</v>
      </c>
      <c r="G3" s="16" t="s">
        <v>0</v>
      </c>
      <c r="H3" s="39"/>
      <c r="I3" s="39"/>
      <c r="K3" s="15" t="s">
        <v>1</v>
      </c>
      <c r="L3" s="16" t="s">
        <v>0</v>
      </c>
      <c r="M3" s="39"/>
      <c r="O3" s="15" t="s">
        <v>1</v>
      </c>
      <c r="P3" s="16" t="s">
        <v>0</v>
      </c>
      <c r="Q3" s="39"/>
      <c r="S3" s="15" t="s">
        <v>1</v>
      </c>
      <c r="T3" s="16" t="s">
        <v>0</v>
      </c>
      <c r="V3" s="42" t="s">
        <v>10</v>
      </c>
      <c r="W3" s="43"/>
      <c r="X3" s="43"/>
      <c r="Y3" s="43"/>
      <c r="Z3" s="43"/>
      <c r="AA3" s="43"/>
      <c r="AB3" s="44"/>
      <c r="AC3" s="54" t="s">
        <v>9</v>
      </c>
      <c r="AD3" s="54"/>
      <c r="AE3" s="55"/>
    </row>
    <row r="4" spans="2:31" x14ac:dyDescent="0.25">
      <c r="B4" s="15">
        <v>1981</v>
      </c>
      <c r="C4" s="19">
        <v>4617650</v>
      </c>
      <c r="D4" s="11"/>
      <c r="E4" s="11"/>
      <c r="F4" s="15">
        <v>2013</v>
      </c>
      <c r="G4" s="15">
        <v>5492507</v>
      </c>
      <c r="H4" s="39"/>
      <c r="I4" s="39"/>
      <c r="K4" s="18">
        <v>2026</v>
      </c>
      <c r="L4" s="18">
        <v>7456332</v>
      </c>
      <c r="M4" s="17"/>
      <c r="O4" s="18">
        <v>2051</v>
      </c>
      <c r="P4" s="18">
        <v>44224268</v>
      </c>
      <c r="Q4" s="17"/>
      <c r="S4" s="31">
        <v>1981</v>
      </c>
      <c r="T4" s="30">
        <f t="shared" ref="T4:T40" si="0">C4</f>
        <v>4617650</v>
      </c>
      <c r="U4" s="9"/>
      <c r="V4" s="45" t="s">
        <v>12</v>
      </c>
      <c r="W4" s="46"/>
      <c r="X4" s="46"/>
      <c r="Y4" s="46"/>
      <c r="Z4" s="46"/>
      <c r="AA4" s="46"/>
      <c r="AB4" s="47"/>
      <c r="AC4" s="56" t="s">
        <v>8</v>
      </c>
      <c r="AD4" s="56"/>
      <c r="AE4" s="57"/>
    </row>
    <row r="5" spans="2:31" x14ac:dyDescent="0.25">
      <c r="B5" s="15">
        <v>1982</v>
      </c>
      <c r="C5" s="19">
        <v>4622825</v>
      </c>
      <c r="D5" s="11"/>
      <c r="E5" s="11"/>
      <c r="F5" s="15">
        <v>2014</v>
      </c>
      <c r="G5" s="15">
        <v>5460259</v>
      </c>
      <c r="H5" s="39"/>
      <c r="I5" s="39"/>
      <c r="K5" s="18">
        <v>2027</v>
      </c>
      <c r="L5" s="18">
        <v>7478961</v>
      </c>
      <c r="M5" s="34">
        <f t="shared" ref="M5:M29" si="1">(L5-$L$4)/$L$4</f>
        <v>3.0348702284179407E-3</v>
      </c>
      <c r="O5" s="18">
        <v>2052</v>
      </c>
      <c r="P5" s="18">
        <v>44042751</v>
      </c>
      <c r="Q5" s="22">
        <f>(P5-$P$4)/$P$4</f>
        <v>-4.1044659009392762E-3</v>
      </c>
      <c r="S5" s="31">
        <v>1982</v>
      </c>
      <c r="T5" s="30">
        <f t="shared" si="0"/>
        <v>4622825</v>
      </c>
      <c r="U5" s="9"/>
      <c r="V5" s="48" t="s">
        <v>18</v>
      </c>
      <c r="W5" s="49"/>
      <c r="X5" s="49"/>
      <c r="Y5" s="49"/>
      <c r="Z5" s="49"/>
      <c r="AA5" s="49"/>
      <c r="AB5" s="50"/>
      <c r="AC5" s="58" t="s">
        <v>16</v>
      </c>
      <c r="AD5" s="58"/>
      <c r="AE5" s="59"/>
    </row>
    <row r="6" spans="2:31" x14ac:dyDescent="0.25">
      <c r="B6" s="15">
        <v>1983</v>
      </c>
      <c r="C6" s="19">
        <v>4626788</v>
      </c>
      <c r="D6" s="11"/>
      <c r="E6" s="11"/>
      <c r="F6" s="15">
        <v>2015</v>
      </c>
      <c r="G6" s="15">
        <v>5430919</v>
      </c>
      <c r="H6" s="39"/>
      <c r="I6" s="39"/>
      <c r="K6" s="18">
        <v>2028</v>
      </c>
      <c r="L6" s="18">
        <v>7502204</v>
      </c>
      <c r="M6" s="34">
        <f t="shared" si="1"/>
        <v>6.1520865755441143E-3</v>
      </c>
      <c r="O6" s="18">
        <v>2053</v>
      </c>
      <c r="P6" s="18">
        <v>43850540</v>
      </c>
      <c r="Q6" s="22">
        <f t="shared" ref="Q6:Q53" si="2">(P6-$P$4)/$P$4</f>
        <v>-8.4507447358993029E-3</v>
      </c>
      <c r="S6" s="31">
        <v>1983</v>
      </c>
      <c r="T6" s="30">
        <f t="shared" si="0"/>
        <v>4626788</v>
      </c>
      <c r="U6" s="9"/>
      <c r="V6" s="48" t="s">
        <v>20</v>
      </c>
      <c r="W6" s="49"/>
      <c r="X6" s="49"/>
      <c r="Y6" s="49"/>
      <c r="Z6" s="49"/>
      <c r="AA6" s="49"/>
      <c r="AB6" s="50"/>
      <c r="AC6" s="60" t="s">
        <v>21</v>
      </c>
      <c r="AD6" s="61"/>
      <c r="AE6" s="62"/>
    </row>
    <row r="7" spans="2:31" x14ac:dyDescent="0.25">
      <c r="B7" s="15">
        <v>1984</v>
      </c>
      <c r="C7" s="19">
        <v>4624385</v>
      </c>
      <c r="D7" s="11"/>
      <c r="E7" s="11"/>
      <c r="F7" s="15">
        <v>2016</v>
      </c>
      <c r="G7" s="15">
        <v>5409690</v>
      </c>
      <c r="H7" s="23"/>
      <c r="I7" s="11"/>
      <c r="K7" s="18">
        <v>2029</v>
      </c>
      <c r="L7" s="18">
        <v>7526017</v>
      </c>
      <c r="M7" s="34">
        <f t="shared" si="1"/>
        <v>9.3457480165850988E-3</v>
      </c>
      <c r="O7" s="18">
        <v>2054</v>
      </c>
      <c r="P7" s="18">
        <v>43648447</v>
      </c>
      <c r="Q7" s="22">
        <f t="shared" si="2"/>
        <v>-1.3020475545236837E-2</v>
      </c>
      <c r="S7" s="31">
        <v>1984</v>
      </c>
      <c r="T7" s="30">
        <f t="shared" si="0"/>
        <v>4624385</v>
      </c>
      <c r="U7" s="9"/>
      <c r="V7" s="51" t="s">
        <v>19</v>
      </c>
      <c r="W7" s="52"/>
      <c r="X7" s="52"/>
      <c r="Y7" s="52"/>
      <c r="Z7" s="52"/>
      <c r="AA7" s="52"/>
      <c r="AB7" s="53"/>
      <c r="AC7" s="40" t="s">
        <v>17</v>
      </c>
      <c r="AD7" s="40"/>
      <c r="AE7" s="41"/>
    </row>
    <row r="8" spans="2:31" x14ac:dyDescent="0.25">
      <c r="B8" s="15">
        <v>1985</v>
      </c>
      <c r="C8" s="19">
        <v>4620699</v>
      </c>
      <c r="D8" s="11"/>
      <c r="E8" s="11"/>
      <c r="F8" s="15">
        <v>2017</v>
      </c>
      <c r="G8" s="15">
        <v>5396299</v>
      </c>
      <c r="H8" s="24">
        <f>($C40-G8)/$C40</f>
        <v>2.478738886472277E-2</v>
      </c>
      <c r="I8" s="11"/>
      <c r="K8" s="18">
        <v>2030</v>
      </c>
      <c r="L8" s="18">
        <v>7550480</v>
      </c>
      <c r="M8" s="34">
        <f t="shared" si="1"/>
        <v>1.2626583687528935E-2</v>
      </c>
      <c r="O8" s="18">
        <v>2055</v>
      </c>
      <c r="P8" s="18">
        <v>43437294</v>
      </c>
      <c r="Q8" s="22">
        <f t="shared" si="2"/>
        <v>-1.7795071249115984E-2</v>
      </c>
      <c r="S8" s="31">
        <v>1985</v>
      </c>
      <c r="T8" s="30">
        <f t="shared" si="0"/>
        <v>4620699</v>
      </c>
      <c r="U8" s="9"/>
    </row>
    <row r="9" spans="2:31" x14ac:dyDescent="0.25">
      <c r="B9" s="15">
        <v>1986</v>
      </c>
      <c r="C9" s="19">
        <v>4613696</v>
      </c>
      <c r="D9" s="11"/>
      <c r="E9" s="11"/>
      <c r="F9" s="15">
        <v>2018</v>
      </c>
      <c r="G9" s="15">
        <v>5392597</v>
      </c>
      <c r="H9" s="25">
        <f>(G9-$C$40)/$C$40</f>
        <v>-2.5456409815271062E-2</v>
      </c>
      <c r="I9" s="21">
        <f>$H$8+H9</f>
        <v>-6.6902095054829219E-4</v>
      </c>
      <c r="J9" s="4"/>
      <c r="K9" s="18">
        <v>2031</v>
      </c>
      <c r="L9" s="18">
        <v>7575606</v>
      </c>
      <c r="M9" s="34">
        <f t="shared" si="1"/>
        <v>1.5996337072973682E-2</v>
      </c>
      <c r="N9" s="4"/>
      <c r="O9" s="18">
        <v>2056</v>
      </c>
      <c r="P9" s="18">
        <v>43217650</v>
      </c>
      <c r="Q9" s="22">
        <f t="shared" si="2"/>
        <v>-2.2761665608574913E-2</v>
      </c>
      <c r="S9" s="31">
        <v>1986</v>
      </c>
      <c r="T9" s="30">
        <f t="shared" si="0"/>
        <v>4613696</v>
      </c>
      <c r="U9" s="9"/>
    </row>
    <row r="10" spans="2:31" x14ac:dyDescent="0.25">
      <c r="B10" s="15">
        <v>1987</v>
      </c>
      <c r="C10" s="19">
        <v>4628423</v>
      </c>
      <c r="D10" s="11"/>
      <c r="E10" s="11"/>
      <c r="F10" s="15">
        <v>2019</v>
      </c>
      <c r="G10" s="15">
        <v>5394482</v>
      </c>
      <c r="H10" s="25">
        <f t="shared" ref="H10:H17" si="3">(G10-$C$40)/$C$40</f>
        <v>-2.511575490122905E-2</v>
      </c>
      <c r="I10" s="21">
        <f t="shared" ref="I10:I17" si="4">$H$8+H10</f>
        <v>-3.2836603650628071E-4</v>
      </c>
      <c r="J10" s="4"/>
      <c r="K10" s="18">
        <v>2032</v>
      </c>
      <c r="L10" s="18">
        <v>7601145</v>
      </c>
      <c r="M10" s="34">
        <f t="shared" si="1"/>
        <v>1.9421479622956702E-2</v>
      </c>
      <c r="N10" s="4"/>
      <c r="O10" s="15">
        <v>2057</v>
      </c>
      <c r="P10" s="15">
        <v>42990176</v>
      </c>
      <c r="Q10" s="22">
        <f t="shared" si="2"/>
        <v>-2.7905312078879405E-2</v>
      </c>
      <c r="S10" s="31">
        <v>1987</v>
      </c>
      <c r="T10" s="30">
        <f t="shared" si="0"/>
        <v>4628423</v>
      </c>
      <c r="U10" s="9"/>
    </row>
    <row r="11" spans="2:31" x14ac:dyDescent="0.25">
      <c r="B11" s="15">
        <v>1988</v>
      </c>
      <c r="C11" s="19">
        <v>4639643</v>
      </c>
      <c r="D11" s="11"/>
      <c r="E11" s="11"/>
      <c r="F11" s="15">
        <v>2020</v>
      </c>
      <c r="G11" s="15">
        <v>5401482</v>
      </c>
      <c r="H11" s="25">
        <f t="shared" si="3"/>
        <v>-2.3850723390197705E-2</v>
      </c>
      <c r="I11" s="21">
        <f t="shared" si="4"/>
        <v>9.366654745250648E-4</v>
      </c>
      <c r="J11" s="4"/>
      <c r="K11" s="18">
        <v>2033</v>
      </c>
      <c r="L11" s="18">
        <v>7626853</v>
      </c>
      <c r="M11" s="34">
        <f t="shared" si="1"/>
        <v>2.2869287472714467E-2</v>
      </c>
      <c r="N11" s="4"/>
      <c r="O11" s="15">
        <v>2058</v>
      </c>
      <c r="P11" s="15">
        <v>42755950</v>
      </c>
      <c r="Q11" s="22">
        <f t="shared" si="2"/>
        <v>-3.3201634903261709E-2</v>
      </c>
      <c r="S11" s="31">
        <v>1988</v>
      </c>
      <c r="T11" s="30">
        <f t="shared" si="0"/>
        <v>4639643</v>
      </c>
      <c r="U11" s="9"/>
    </row>
    <row r="12" spans="2:31" x14ac:dyDescent="0.25">
      <c r="B12" s="15">
        <v>1989</v>
      </c>
      <c r="C12" s="19">
        <v>4650123</v>
      </c>
      <c r="D12" s="11"/>
      <c r="E12" s="11"/>
      <c r="F12" s="15">
        <v>2021</v>
      </c>
      <c r="G12" s="15">
        <v>5411886</v>
      </c>
      <c r="H12" s="25">
        <f t="shared" si="3"/>
        <v>-2.1970525127230543E-2</v>
      </c>
      <c r="I12" s="21">
        <f t="shared" si="4"/>
        <v>2.8168637374922263E-3</v>
      </c>
      <c r="J12" s="4"/>
      <c r="K12" s="18">
        <v>2034</v>
      </c>
      <c r="L12" s="18">
        <v>7652571</v>
      </c>
      <c r="M12" s="34">
        <f t="shared" si="1"/>
        <v>2.6318436464470733E-2</v>
      </c>
      <c r="N12" s="4"/>
      <c r="O12" s="15">
        <v>2059</v>
      </c>
      <c r="P12" s="15">
        <v>42516227</v>
      </c>
      <c r="Q12" s="22">
        <f t="shared" si="2"/>
        <v>-3.8622255997544153E-2</v>
      </c>
      <c r="S12" s="31">
        <v>1989</v>
      </c>
      <c r="T12" s="30">
        <f t="shared" si="0"/>
        <v>4650123</v>
      </c>
      <c r="U12" s="9"/>
    </row>
    <row r="13" spans="2:31" x14ac:dyDescent="0.25">
      <c r="B13" s="15">
        <v>1990</v>
      </c>
      <c r="C13" s="19">
        <v>4659591</v>
      </c>
      <c r="D13" s="11"/>
      <c r="E13" s="11"/>
      <c r="F13" s="15">
        <v>2022</v>
      </c>
      <c r="G13" s="15">
        <v>5424441</v>
      </c>
      <c r="H13" s="25">
        <f t="shared" si="3"/>
        <v>-1.9701600752802181E-2</v>
      </c>
      <c r="I13" s="21">
        <f t="shared" si="4"/>
        <v>5.0857881119205882E-3</v>
      </c>
      <c r="J13" s="4"/>
      <c r="K13" s="18">
        <v>2035</v>
      </c>
      <c r="L13" s="18">
        <v>7678004</v>
      </c>
      <c r="M13" s="34">
        <f t="shared" si="1"/>
        <v>2.9729362909269599E-2</v>
      </c>
      <c r="N13" s="4"/>
      <c r="O13" s="15">
        <v>2060</v>
      </c>
      <c r="P13" s="15">
        <v>42272217</v>
      </c>
      <c r="Q13" s="22">
        <f t="shared" si="2"/>
        <v>-4.4139814818415987E-2</v>
      </c>
      <c r="S13" s="31">
        <v>1990</v>
      </c>
      <c r="T13" s="30">
        <f t="shared" si="0"/>
        <v>4659591</v>
      </c>
      <c r="U13" s="9"/>
    </row>
    <row r="14" spans="2:31" x14ac:dyDescent="0.25">
      <c r="B14" s="15">
        <v>1991</v>
      </c>
      <c r="C14" s="19">
        <v>4667850</v>
      </c>
      <c r="D14" s="11"/>
      <c r="E14" s="11"/>
      <c r="F14" s="15">
        <v>2023</v>
      </c>
      <c r="G14" s="15">
        <v>5438930</v>
      </c>
      <c r="H14" s="25">
        <f t="shared" si="3"/>
        <v>-1.7083166243754586E-2</v>
      </c>
      <c r="I14" s="21">
        <f t="shared" si="4"/>
        <v>7.7042226209681833E-3</v>
      </c>
      <c r="J14" s="4"/>
      <c r="K14" s="18">
        <v>2036</v>
      </c>
      <c r="L14" s="18">
        <v>7703047</v>
      </c>
      <c r="M14" s="34">
        <f t="shared" si="1"/>
        <v>3.308798481612675E-2</v>
      </c>
      <c r="N14" s="4"/>
      <c r="O14" s="15">
        <v>2061</v>
      </c>
      <c r="P14" s="15">
        <v>42024887</v>
      </c>
      <c r="Q14" s="22">
        <f t="shared" si="2"/>
        <v>-4.9732445543247884E-2</v>
      </c>
      <c r="S14" s="31">
        <v>1991</v>
      </c>
      <c r="T14" s="30">
        <f t="shared" si="0"/>
        <v>4667850</v>
      </c>
      <c r="U14" s="9"/>
    </row>
    <row r="15" spans="2:31" x14ac:dyDescent="0.25">
      <c r="B15" s="15">
        <v>1992</v>
      </c>
      <c r="C15" s="19">
        <v>4667573</v>
      </c>
      <c r="D15" s="11"/>
      <c r="E15" s="11"/>
      <c r="F15" s="15">
        <v>2024</v>
      </c>
      <c r="G15" s="15">
        <v>5454819</v>
      </c>
      <c r="H15" s="25">
        <f t="shared" si="3"/>
        <v>-1.4211725432500719E-2</v>
      </c>
      <c r="I15" s="21">
        <f t="shared" si="4"/>
        <v>1.0575663432222051E-2</v>
      </c>
      <c r="J15" s="4"/>
      <c r="K15" s="18">
        <v>2037</v>
      </c>
      <c r="L15" s="18">
        <v>7727547</v>
      </c>
      <c r="M15" s="34">
        <f t="shared" si="1"/>
        <v>3.637378271246506E-2</v>
      </c>
      <c r="N15" s="4"/>
      <c r="O15" s="15">
        <v>2062</v>
      </c>
      <c r="P15" s="15">
        <v>41775202</v>
      </c>
      <c r="Q15" s="22">
        <f t="shared" si="2"/>
        <v>-5.5378327573449036E-2</v>
      </c>
      <c r="S15" s="31">
        <v>1992</v>
      </c>
      <c r="T15" s="30">
        <f t="shared" si="0"/>
        <v>4667573</v>
      </c>
      <c r="U15" s="9"/>
    </row>
    <row r="16" spans="2:31" x14ac:dyDescent="0.25">
      <c r="B16" s="15">
        <v>1993</v>
      </c>
      <c r="C16" s="19">
        <v>4666893</v>
      </c>
      <c r="D16" s="11"/>
      <c r="E16" s="11"/>
      <c r="F16" s="15">
        <v>2025</v>
      </c>
      <c r="G16" s="15">
        <v>5471422</v>
      </c>
      <c r="H16" s="25">
        <f t="shared" si="3"/>
        <v>-1.1211251407121658E-2</v>
      </c>
      <c r="I16" s="21">
        <f t="shared" si="4"/>
        <v>1.3576137457601112E-2</v>
      </c>
      <c r="J16" s="4"/>
      <c r="K16" s="18">
        <v>2038</v>
      </c>
      <c r="L16" s="18">
        <v>7751410</v>
      </c>
      <c r="M16" s="34">
        <f t="shared" si="1"/>
        <v>3.9574149863498567E-2</v>
      </c>
      <c r="N16" s="4"/>
      <c r="O16" s="15">
        <v>2063</v>
      </c>
      <c r="P16" s="15">
        <v>41524455</v>
      </c>
      <c r="Q16" s="22">
        <f t="shared" si="2"/>
        <v>-6.1048223568109711E-2</v>
      </c>
      <c r="S16" s="31">
        <v>1993</v>
      </c>
      <c r="T16" s="30">
        <f t="shared" si="0"/>
        <v>4666893</v>
      </c>
      <c r="U16" s="9"/>
    </row>
    <row r="17" spans="2:21" x14ac:dyDescent="0.25">
      <c r="B17" s="15">
        <v>1994</v>
      </c>
      <c r="C17" s="19">
        <v>4661006</v>
      </c>
      <c r="D17" s="11"/>
      <c r="E17" s="11"/>
      <c r="F17" s="15">
        <v>2026</v>
      </c>
      <c r="G17" s="15">
        <v>5488234</v>
      </c>
      <c r="H17" s="25">
        <f t="shared" si="3"/>
        <v>-8.1730071551989452E-3</v>
      </c>
      <c r="I17" s="21">
        <f t="shared" si="4"/>
        <v>1.6614381709523826E-2</v>
      </c>
      <c r="J17" s="4"/>
      <c r="K17" s="18">
        <v>2039</v>
      </c>
      <c r="L17" s="18">
        <v>7774500</v>
      </c>
      <c r="M17" s="34">
        <f t="shared" si="1"/>
        <v>4.2670846738047608E-2</v>
      </c>
      <c r="N17" s="4"/>
      <c r="O17" s="15">
        <v>2064</v>
      </c>
      <c r="P17" s="15">
        <v>41274023</v>
      </c>
      <c r="Q17" s="22">
        <f t="shared" si="2"/>
        <v>-6.6710996776701878E-2</v>
      </c>
      <c r="S17" s="31">
        <v>1994</v>
      </c>
      <c r="T17" s="30">
        <f t="shared" si="0"/>
        <v>4661006</v>
      </c>
      <c r="U17" s="9"/>
    </row>
    <row r="18" spans="2:21" x14ac:dyDescent="0.25">
      <c r="B18" s="15">
        <v>1995</v>
      </c>
      <c r="C18" s="19">
        <v>4652704</v>
      </c>
      <c r="D18" s="11"/>
      <c r="K18" s="18">
        <v>2040</v>
      </c>
      <c r="L18" s="18">
        <v>7796605</v>
      </c>
      <c r="M18" s="34">
        <f t="shared" si="1"/>
        <v>4.5635441125743866E-2</v>
      </c>
      <c r="N18" s="4"/>
      <c r="O18" s="15">
        <v>2065</v>
      </c>
      <c r="P18" s="15">
        <v>41025211</v>
      </c>
      <c r="Q18" s="22">
        <f t="shared" si="2"/>
        <v>-7.2337138514084617E-2</v>
      </c>
      <c r="S18" s="31">
        <v>1995</v>
      </c>
      <c r="T18" s="30">
        <f t="shared" si="0"/>
        <v>4652704</v>
      </c>
      <c r="U18" s="9"/>
    </row>
    <row r="19" spans="2:21" x14ac:dyDescent="0.25">
      <c r="B19" s="15">
        <v>1996</v>
      </c>
      <c r="C19" s="19">
        <v>4646727</v>
      </c>
      <c r="D19" s="11"/>
      <c r="K19" s="18">
        <v>2041</v>
      </c>
      <c r="L19" s="18">
        <v>7817580</v>
      </c>
      <c r="M19" s="34">
        <f t="shared" si="1"/>
        <v>4.8448486467609006E-2</v>
      </c>
      <c r="N19" s="4"/>
      <c r="O19" s="15">
        <v>2066</v>
      </c>
      <c r="P19" s="15">
        <v>40779019</v>
      </c>
      <c r="Q19" s="22">
        <f t="shared" si="2"/>
        <v>-7.7904036760992862E-2</v>
      </c>
      <c r="S19" s="31">
        <v>1996</v>
      </c>
      <c r="T19" s="30">
        <f t="shared" si="0"/>
        <v>4646727</v>
      </c>
      <c r="U19" s="9"/>
    </row>
    <row r="20" spans="2:21" x14ac:dyDescent="0.25">
      <c r="B20" s="15">
        <v>1997</v>
      </c>
      <c r="C20" s="19">
        <v>4647750</v>
      </c>
      <c r="D20" s="11"/>
      <c r="K20" s="18">
        <v>2042</v>
      </c>
      <c r="L20" s="18">
        <v>7837307</v>
      </c>
      <c r="M20" s="34">
        <f t="shared" si="1"/>
        <v>5.1094157288060674E-2</v>
      </c>
      <c r="N20" s="4"/>
      <c r="O20" s="15">
        <v>2067</v>
      </c>
      <c r="P20" s="15">
        <v>40536428</v>
      </c>
      <c r="Q20" s="22">
        <f t="shared" si="2"/>
        <v>-8.3389509126527539E-2</v>
      </c>
      <c r="S20" s="31">
        <v>1997</v>
      </c>
      <c r="T20" s="30">
        <f t="shared" si="0"/>
        <v>4647750</v>
      </c>
      <c r="U20" s="9"/>
    </row>
    <row r="21" spans="2:21" x14ac:dyDescent="0.25">
      <c r="B21" s="15">
        <v>1998</v>
      </c>
      <c r="C21" s="19">
        <v>4654236</v>
      </c>
      <c r="D21" s="11"/>
      <c r="K21" s="18">
        <v>2043</v>
      </c>
      <c r="L21" s="18">
        <v>7855644</v>
      </c>
      <c r="M21" s="34">
        <f t="shared" si="1"/>
        <v>5.3553409370720083E-2</v>
      </c>
      <c r="N21" s="4"/>
      <c r="O21" s="15">
        <v>2068</v>
      </c>
      <c r="P21" s="15">
        <v>40298705</v>
      </c>
      <c r="Q21" s="22">
        <f t="shared" si="2"/>
        <v>-8.8764906182279835E-2</v>
      </c>
      <c r="S21" s="31">
        <v>1998</v>
      </c>
      <c r="T21" s="30">
        <f t="shared" si="0"/>
        <v>4654236</v>
      </c>
      <c r="U21" s="9"/>
    </row>
    <row r="22" spans="2:21" x14ac:dyDescent="0.25">
      <c r="B22" s="15">
        <v>1999</v>
      </c>
      <c r="C22" s="19">
        <v>4665645</v>
      </c>
      <c r="D22" s="11"/>
      <c r="K22" s="18">
        <v>2044</v>
      </c>
      <c r="L22" s="18">
        <v>7872445</v>
      </c>
      <c r="M22" s="34">
        <f t="shared" si="1"/>
        <v>5.5806662042409055E-2</v>
      </c>
      <c r="N22" s="4"/>
      <c r="O22" s="15">
        <v>2069</v>
      </c>
      <c r="P22" s="15">
        <v>40067160</v>
      </c>
      <c r="Q22" s="22">
        <f t="shared" si="2"/>
        <v>-9.4000606183012453E-2</v>
      </c>
      <c r="S22" s="31">
        <v>1999</v>
      </c>
      <c r="T22" s="30">
        <f t="shared" si="0"/>
        <v>4665645</v>
      </c>
      <c r="U22" s="9"/>
    </row>
    <row r="23" spans="2:21" x14ac:dyDescent="0.25">
      <c r="B23" s="15">
        <v>2000</v>
      </c>
      <c r="C23" s="19">
        <v>4680507</v>
      </c>
      <c r="D23" s="11"/>
      <c r="K23" s="18">
        <v>2045</v>
      </c>
      <c r="L23" s="18">
        <v>7887652</v>
      </c>
      <c r="M23" s="34">
        <f t="shared" si="1"/>
        <v>5.7846136679536267E-2</v>
      </c>
      <c r="N23" s="4"/>
      <c r="O23" s="15">
        <v>2070</v>
      </c>
      <c r="P23" s="15">
        <v>39842942</v>
      </c>
      <c r="Q23" s="22">
        <f t="shared" si="2"/>
        <v>-9.9070627918589851E-2</v>
      </c>
      <c r="S23" s="31">
        <v>2000</v>
      </c>
      <c r="T23" s="30">
        <f t="shared" si="0"/>
        <v>4680507</v>
      </c>
      <c r="U23" s="9"/>
    </row>
    <row r="24" spans="2:21" x14ac:dyDescent="0.25">
      <c r="B24" s="15">
        <v>2001</v>
      </c>
      <c r="C24" s="19">
        <v>4736307</v>
      </c>
      <c r="D24" s="11"/>
      <c r="K24" s="18">
        <v>2046</v>
      </c>
      <c r="L24" s="18">
        <v>7901259</v>
      </c>
      <c r="M24" s="34">
        <f t="shared" si="1"/>
        <v>5.9671028596902605E-2</v>
      </c>
      <c r="N24" s="4"/>
      <c r="O24" s="15">
        <v>2071</v>
      </c>
      <c r="P24" s="15">
        <v>39626720</v>
      </c>
      <c r="Q24" s="22">
        <f t="shared" si="2"/>
        <v>-0.10395984394812369</v>
      </c>
      <c r="S24" s="31">
        <v>2001</v>
      </c>
      <c r="T24" s="30">
        <f t="shared" si="0"/>
        <v>4736307</v>
      </c>
      <c r="U24" s="9"/>
    </row>
    <row r="25" spans="2:21" x14ac:dyDescent="0.25">
      <c r="B25" s="15">
        <v>2002</v>
      </c>
      <c r="C25" s="19">
        <v>4840919</v>
      </c>
      <c r="D25" s="11"/>
      <c r="K25" s="18">
        <v>2047</v>
      </c>
      <c r="L25" s="18">
        <v>7913175</v>
      </c>
      <c r="M25" s="34">
        <f t="shared" si="1"/>
        <v>6.1269133402321679E-2</v>
      </c>
      <c r="N25" s="4"/>
      <c r="O25" s="15">
        <v>2072</v>
      </c>
      <c r="P25" s="15">
        <v>39419133</v>
      </c>
      <c r="Q25" s="22">
        <f t="shared" si="2"/>
        <v>-0.10865380519130356</v>
      </c>
      <c r="S25" s="31">
        <v>2002</v>
      </c>
      <c r="T25" s="30">
        <f t="shared" si="0"/>
        <v>4840919</v>
      </c>
      <c r="U25" s="9"/>
    </row>
    <row r="26" spans="2:21" x14ac:dyDescent="0.25">
      <c r="B26" s="15">
        <v>2003</v>
      </c>
      <c r="C26" s="19">
        <v>4956663</v>
      </c>
      <c r="D26" s="11"/>
      <c r="K26" s="18">
        <v>2048</v>
      </c>
      <c r="L26" s="18">
        <v>7923430</v>
      </c>
      <c r="M26" s="34">
        <f t="shared" si="1"/>
        <v>6.2644474521788993E-2</v>
      </c>
      <c r="N26" s="4"/>
      <c r="O26" s="15">
        <v>2073</v>
      </c>
      <c r="P26" s="15">
        <v>39221202</v>
      </c>
      <c r="Q26" s="22">
        <f t="shared" si="2"/>
        <v>-0.11312942477645983</v>
      </c>
      <c r="S26" s="31">
        <v>2003</v>
      </c>
      <c r="T26" s="30">
        <f t="shared" si="0"/>
        <v>4956663</v>
      </c>
      <c r="U26" s="9"/>
    </row>
    <row r="27" spans="2:21" x14ac:dyDescent="0.25">
      <c r="B27" s="15">
        <v>2004</v>
      </c>
      <c r="C27" s="19">
        <v>5041008</v>
      </c>
      <c r="D27" s="11"/>
      <c r="K27" s="18">
        <v>2049</v>
      </c>
      <c r="L27" s="18">
        <v>7932050</v>
      </c>
      <c r="M27" s="34">
        <f t="shared" si="1"/>
        <v>6.3800538924500674E-2</v>
      </c>
      <c r="N27" s="4"/>
      <c r="O27" s="15">
        <v>2074</v>
      </c>
      <c r="P27" s="15">
        <v>39033983</v>
      </c>
      <c r="Q27" s="22">
        <f t="shared" si="2"/>
        <v>-0.1173628244112486</v>
      </c>
      <c r="S27" s="31">
        <v>2004</v>
      </c>
      <c r="T27" s="30">
        <f t="shared" si="0"/>
        <v>5041008</v>
      </c>
      <c r="U27" s="9"/>
    </row>
    <row r="28" spans="2:21" x14ac:dyDescent="0.25">
      <c r="B28" s="15">
        <v>2005</v>
      </c>
      <c r="C28" s="19">
        <v>5127227</v>
      </c>
      <c r="D28" s="11"/>
      <c r="K28" s="18">
        <v>2050</v>
      </c>
      <c r="L28" s="18">
        <v>7939176</v>
      </c>
      <c r="M28" s="34">
        <f t="shared" si="1"/>
        <v>6.4756236712635654E-2</v>
      </c>
      <c r="N28" s="4"/>
      <c r="O28" s="15">
        <v>2075</v>
      </c>
      <c r="P28" s="15">
        <v>38858203</v>
      </c>
      <c r="Q28" s="22">
        <f t="shared" si="2"/>
        <v>-0.12133756515766411</v>
      </c>
      <c r="S28" s="31">
        <v>2005</v>
      </c>
      <c r="T28" s="30">
        <f t="shared" si="0"/>
        <v>5127227</v>
      </c>
      <c r="U28" s="9"/>
    </row>
    <row r="29" spans="2:21" x14ac:dyDescent="0.25">
      <c r="B29" s="15">
        <v>2006</v>
      </c>
      <c r="C29" s="19">
        <v>5212783</v>
      </c>
      <c r="D29" s="11"/>
      <c r="K29" s="18">
        <v>2051</v>
      </c>
      <c r="L29" s="18">
        <v>7944821</v>
      </c>
      <c r="M29" s="34">
        <f t="shared" si="1"/>
        <v>6.5513311370791971E-2</v>
      </c>
      <c r="N29" s="4"/>
      <c r="O29" s="15">
        <v>2076</v>
      </c>
      <c r="P29" s="15">
        <v>38694133</v>
      </c>
      <c r="Q29" s="22">
        <f t="shared" si="2"/>
        <v>-0.12504751915848555</v>
      </c>
      <c r="S29" s="31">
        <v>2006</v>
      </c>
      <c r="T29" s="30">
        <f t="shared" si="0"/>
        <v>5212783</v>
      </c>
      <c r="U29" s="9"/>
    </row>
    <row r="30" spans="2:21" x14ac:dyDescent="0.25">
      <c r="B30" s="15">
        <v>2007</v>
      </c>
      <c r="C30" s="19">
        <v>5294659</v>
      </c>
      <c r="D30" s="11"/>
      <c r="N30" s="4"/>
      <c r="O30" s="15">
        <v>2077</v>
      </c>
      <c r="P30" s="15">
        <v>38541621</v>
      </c>
      <c r="Q30" s="22">
        <f t="shared" si="2"/>
        <v>-0.12849612344064124</v>
      </c>
      <c r="S30" s="31">
        <v>2007</v>
      </c>
      <c r="T30" s="30">
        <f t="shared" si="0"/>
        <v>5294659</v>
      </c>
      <c r="U30" s="9"/>
    </row>
    <row r="31" spans="2:21" x14ac:dyDescent="0.25">
      <c r="B31" s="15">
        <v>2008</v>
      </c>
      <c r="C31" s="19">
        <v>5376590</v>
      </c>
      <c r="D31" s="11"/>
      <c r="N31" s="4"/>
      <c r="O31" s="15">
        <v>2078</v>
      </c>
      <c r="P31" s="15">
        <v>38400321</v>
      </c>
      <c r="Q31" s="22">
        <f t="shared" si="2"/>
        <v>-0.13169120176279683</v>
      </c>
      <c r="S31" s="31">
        <v>2008</v>
      </c>
      <c r="T31" s="30">
        <f t="shared" si="0"/>
        <v>5376590</v>
      </c>
      <c r="U31" s="9"/>
    </row>
    <row r="32" spans="2:21" x14ac:dyDescent="0.25">
      <c r="B32" s="15">
        <v>2009</v>
      </c>
      <c r="C32" s="19">
        <v>5452609</v>
      </c>
      <c r="D32" s="11"/>
      <c r="N32" s="4"/>
      <c r="O32" s="15">
        <v>2079</v>
      </c>
      <c r="P32" s="15">
        <v>38269636</v>
      </c>
      <c r="Q32" s="22">
        <f t="shared" si="2"/>
        <v>-0.13464625350045364</v>
      </c>
      <c r="S32" s="31">
        <v>2009</v>
      </c>
      <c r="T32" s="30">
        <f t="shared" si="0"/>
        <v>5452609</v>
      </c>
      <c r="U32" s="9"/>
    </row>
    <row r="33" spans="2:21" x14ac:dyDescent="0.25">
      <c r="B33" s="15">
        <v>2010</v>
      </c>
      <c r="C33" s="19">
        <v>5481511</v>
      </c>
      <c r="D33" s="11"/>
      <c r="N33" s="4"/>
      <c r="O33" s="15">
        <v>2080</v>
      </c>
      <c r="P33" s="15">
        <v>38148865</v>
      </c>
      <c r="Q33" s="22">
        <f t="shared" si="2"/>
        <v>-0.13737712967911644</v>
      </c>
      <c r="S33" s="31">
        <v>2010</v>
      </c>
      <c r="T33" s="30">
        <f t="shared" si="0"/>
        <v>5481511</v>
      </c>
      <c r="U33" s="9"/>
    </row>
    <row r="34" spans="2:21" x14ac:dyDescent="0.25">
      <c r="B34" s="15">
        <v>2011</v>
      </c>
      <c r="C34" s="19">
        <v>5508232</v>
      </c>
      <c r="D34" s="11"/>
      <c r="N34" s="4"/>
      <c r="O34" s="15">
        <v>2081</v>
      </c>
      <c r="P34" s="15">
        <v>38037696</v>
      </c>
      <c r="Q34" s="22">
        <f t="shared" si="2"/>
        <v>-0.13989088524879598</v>
      </c>
      <c r="S34" s="31">
        <v>2011</v>
      </c>
      <c r="T34" s="30">
        <f t="shared" si="0"/>
        <v>5508232</v>
      </c>
      <c r="U34" s="9"/>
    </row>
    <row r="35" spans="2:21" x14ac:dyDescent="0.25">
      <c r="B35" s="15">
        <v>2012</v>
      </c>
      <c r="C35" s="19">
        <v>5519370</v>
      </c>
      <c r="D35" s="11"/>
      <c r="N35" s="4"/>
      <c r="O35" s="15">
        <v>2082</v>
      </c>
      <c r="P35" s="15">
        <v>37935443</v>
      </c>
      <c r="Q35" s="22">
        <f t="shared" si="2"/>
        <v>-0.14220303205470805</v>
      </c>
      <c r="S35" s="31">
        <v>2012</v>
      </c>
      <c r="T35" s="30">
        <f t="shared" si="0"/>
        <v>5519370</v>
      </c>
      <c r="U35" s="9"/>
    </row>
    <row r="36" spans="2:21" x14ac:dyDescent="0.25">
      <c r="B36" s="15">
        <v>2013</v>
      </c>
      <c r="C36" s="19">
        <v>5492356</v>
      </c>
      <c r="D36" s="25">
        <f>(C36-C35)/C35</f>
        <v>-4.8943991796165142E-3</v>
      </c>
      <c r="E36" s="4"/>
      <c r="F36" s="4"/>
      <c r="G36" s="4"/>
      <c r="H36" s="4"/>
      <c r="I36" s="4"/>
      <c r="J36" s="4"/>
      <c r="N36" s="4"/>
      <c r="O36" s="15">
        <v>2083</v>
      </c>
      <c r="P36" s="15">
        <v>37840691</v>
      </c>
      <c r="Q36" s="22">
        <f t="shared" si="2"/>
        <v>-0.14434556610411278</v>
      </c>
      <c r="S36" s="31">
        <v>2013</v>
      </c>
      <c r="T36" s="30">
        <f t="shared" si="0"/>
        <v>5492356</v>
      </c>
      <c r="U36" s="9"/>
    </row>
    <row r="37" spans="2:21" x14ac:dyDescent="0.25">
      <c r="B37" s="15">
        <v>2014</v>
      </c>
      <c r="C37" s="19">
        <v>5462583</v>
      </c>
      <c r="D37" s="25">
        <f>(C37-C36)/C36</f>
        <v>-5.4208066629329926E-3</v>
      </c>
      <c r="E37" s="4"/>
      <c r="F37" s="4"/>
      <c r="G37" s="4"/>
      <c r="H37" s="4"/>
      <c r="I37" s="4"/>
      <c r="J37" s="4"/>
      <c r="N37" s="4"/>
      <c r="O37" s="15">
        <v>2084</v>
      </c>
      <c r="P37" s="15">
        <v>37751614</v>
      </c>
      <c r="Q37" s="22">
        <f t="shared" si="2"/>
        <v>-0.1463597769441882</v>
      </c>
      <c r="S37" s="31">
        <v>2014</v>
      </c>
      <c r="T37" s="30">
        <f t="shared" si="0"/>
        <v>5462583</v>
      </c>
      <c r="U37" s="9"/>
    </row>
    <row r="38" spans="2:21" x14ac:dyDescent="0.25">
      <c r="B38" s="15">
        <v>2015</v>
      </c>
      <c r="C38" s="19">
        <v>5463907</v>
      </c>
      <c r="D38" s="25">
        <f>(C38-C37)/C37</f>
        <v>2.423761799134219E-4</v>
      </c>
      <c r="E38" s="4"/>
      <c r="F38" s="4"/>
      <c r="G38" s="4"/>
      <c r="H38" s="4"/>
      <c r="I38" s="4"/>
      <c r="J38" s="4"/>
      <c r="N38" s="4"/>
      <c r="O38" s="15">
        <v>2085</v>
      </c>
      <c r="P38" s="15">
        <v>37666643</v>
      </c>
      <c r="Q38" s="22">
        <f t="shared" si="2"/>
        <v>-0.14828114283316118</v>
      </c>
      <c r="S38" s="31">
        <v>2015</v>
      </c>
      <c r="T38" s="30">
        <f t="shared" si="0"/>
        <v>5463907</v>
      </c>
      <c r="U38" s="9"/>
    </row>
    <row r="39" spans="2:21" x14ac:dyDescent="0.25">
      <c r="B39" s="15">
        <v>2016</v>
      </c>
      <c r="C39" s="19">
        <v>5489294</v>
      </c>
      <c r="D39" s="25">
        <f>(C39-C38)/C38</f>
        <v>4.6463089507196957E-3</v>
      </c>
      <c r="E39" s="4"/>
      <c r="F39" s="4"/>
      <c r="G39" s="4"/>
      <c r="H39" s="4"/>
      <c r="I39" s="4"/>
      <c r="J39" s="4"/>
      <c r="N39" s="4"/>
      <c r="O39" s="15">
        <v>2086</v>
      </c>
      <c r="P39" s="15">
        <v>37584961</v>
      </c>
      <c r="Q39" s="22">
        <f t="shared" si="2"/>
        <v>-0.15012813779077136</v>
      </c>
      <c r="S39" s="31">
        <v>2016</v>
      </c>
      <c r="T39" s="30">
        <f t="shared" si="0"/>
        <v>5489294</v>
      </c>
      <c r="U39" s="9"/>
    </row>
    <row r="40" spans="2:21" x14ac:dyDescent="0.25">
      <c r="B40" s="15">
        <v>2017</v>
      </c>
      <c r="C40" s="19">
        <v>5533459</v>
      </c>
      <c r="D40" s="25">
        <f>(C40-C39)/C39</f>
        <v>8.045661245325901E-3</v>
      </c>
      <c r="E40" s="4"/>
      <c r="F40" s="4"/>
      <c r="G40" s="4"/>
      <c r="H40" s="4"/>
      <c r="I40" s="4"/>
      <c r="J40" s="4"/>
      <c r="N40" s="4"/>
      <c r="O40" s="15">
        <v>2087</v>
      </c>
      <c r="P40" s="15">
        <v>37505910</v>
      </c>
      <c r="Q40" s="22">
        <f t="shared" si="2"/>
        <v>-0.15191564052569509</v>
      </c>
      <c r="S40" s="31">
        <v>2017</v>
      </c>
      <c r="T40" s="30">
        <f t="shared" si="0"/>
        <v>5533459</v>
      </c>
      <c r="U40" s="9"/>
    </row>
    <row r="41" spans="2:21" x14ac:dyDescent="0.25">
      <c r="C41" s="6"/>
      <c r="D41" s="6"/>
      <c r="N41" s="4"/>
      <c r="O41" s="15">
        <v>2088</v>
      </c>
      <c r="P41" s="15">
        <v>37428414</v>
      </c>
      <c r="Q41" s="22">
        <f t="shared" si="2"/>
        <v>-0.15366798157066161</v>
      </c>
      <c r="R41" s="5"/>
      <c r="S41" s="31">
        <v>2018</v>
      </c>
      <c r="T41" s="35">
        <f t="shared" ref="T41:T49" si="5">$T$40+$T$40*I9</f>
        <v>5529757</v>
      </c>
      <c r="U41" s="9"/>
    </row>
    <row r="42" spans="2:21" x14ac:dyDescent="0.25">
      <c r="C42" s="6"/>
      <c r="D42" s="6"/>
      <c r="N42" s="4"/>
      <c r="O42" s="15">
        <v>2089</v>
      </c>
      <c r="P42" s="15">
        <v>37351373</v>
      </c>
      <c r="Q42" s="22">
        <f t="shared" si="2"/>
        <v>-0.15541003414686252</v>
      </c>
      <c r="S42" s="31">
        <v>2019</v>
      </c>
      <c r="T42" s="35">
        <f t="shared" si="5"/>
        <v>5531642</v>
      </c>
      <c r="U42" s="9"/>
    </row>
    <row r="43" spans="2:21" x14ac:dyDescent="0.25">
      <c r="C43" s="6"/>
      <c r="D43" s="6"/>
      <c r="M43" s="4"/>
      <c r="O43" s="15">
        <v>2090</v>
      </c>
      <c r="P43" s="15">
        <v>37273831</v>
      </c>
      <c r="Q43" s="22">
        <f t="shared" si="2"/>
        <v>-0.15716341534471526</v>
      </c>
      <c r="S43" s="31">
        <v>2020</v>
      </c>
      <c r="T43" s="35">
        <f t="shared" si="5"/>
        <v>5538642</v>
      </c>
      <c r="U43" s="9"/>
    </row>
    <row r="44" spans="2:21" x14ac:dyDescent="0.25">
      <c r="C44" s="6"/>
      <c r="D44" s="6"/>
      <c r="M44" s="4"/>
      <c r="O44" s="15">
        <v>2091</v>
      </c>
      <c r="P44" s="15">
        <v>37195097</v>
      </c>
      <c r="Q44" s="22">
        <f t="shared" si="2"/>
        <v>-0.15894375006953196</v>
      </c>
      <c r="S44" s="31">
        <v>2021</v>
      </c>
      <c r="T44" s="35">
        <f t="shared" si="5"/>
        <v>5549046</v>
      </c>
      <c r="U44" s="9"/>
    </row>
    <row r="45" spans="2:21" x14ac:dyDescent="0.25">
      <c r="C45" s="6"/>
      <c r="D45" s="6"/>
      <c r="M45" s="4"/>
      <c r="O45" s="15">
        <v>2092</v>
      </c>
      <c r="P45" s="15">
        <v>37114632</v>
      </c>
      <c r="Q45" s="22">
        <f t="shared" si="2"/>
        <v>-0.16076322619969652</v>
      </c>
      <c r="S45" s="31">
        <v>2022</v>
      </c>
      <c r="T45" s="35">
        <f t="shared" si="5"/>
        <v>5561601</v>
      </c>
      <c r="U45" s="9"/>
    </row>
    <row r="46" spans="2:21" x14ac:dyDescent="0.25">
      <c r="C46" s="6"/>
      <c r="D46" s="6"/>
      <c r="M46" s="4"/>
      <c r="O46" s="15">
        <v>2093</v>
      </c>
      <c r="P46" s="15">
        <v>37032117</v>
      </c>
      <c r="Q46" s="22">
        <f t="shared" si="2"/>
        <v>-0.16262905696935448</v>
      </c>
      <c r="R46" s="5"/>
      <c r="S46" s="31">
        <v>2023</v>
      </c>
      <c r="T46" s="35">
        <f t="shared" si="5"/>
        <v>5576090</v>
      </c>
      <c r="U46" s="9"/>
    </row>
    <row r="47" spans="2:21" x14ac:dyDescent="0.25">
      <c r="C47" s="6"/>
      <c r="D47" s="6"/>
      <c r="M47" s="4"/>
      <c r="O47" s="15">
        <v>2094</v>
      </c>
      <c r="P47" s="15">
        <v>36947276</v>
      </c>
      <c r="Q47" s="22">
        <f t="shared" si="2"/>
        <v>-0.164547483295823</v>
      </c>
      <c r="R47" s="5"/>
      <c r="S47" s="31">
        <v>2024</v>
      </c>
      <c r="T47" s="35">
        <f t="shared" si="5"/>
        <v>5591979</v>
      </c>
      <c r="U47" s="9"/>
    </row>
    <row r="48" spans="2:21" x14ac:dyDescent="0.25">
      <c r="C48" s="6"/>
      <c r="D48" s="6"/>
      <c r="M48" s="4"/>
      <c r="O48" s="15">
        <v>2095</v>
      </c>
      <c r="P48" s="15">
        <v>36859888</v>
      </c>
      <c r="Q48" s="22">
        <f t="shared" si="2"/>
        <v>-0.16652350243535971</v>
      </c>
      <c r="R48" s="5"/>
      <c r="S48" s="31">
        <v>2025</v>
      </c>
      <c r="T48" s="35">
        <f t="shared" si="5"/>
        <v>5608582</v>
      </c>
      <c r="U48" s="9"/>
    </row>
    <row r="49" spans="3:21" x14ac:dyDescent="0.25">
      <c r="C49" s="6"/>
      <c r="D49" s="6"/>
      <c r="M49" s="4"/>
      <c r="O49" s="15">
        <v>2096</v>
      </c>
      <c r="P49" s="15">
        <v>36769768</v>
      </c>
      <c r="Q49" s="22">
        <f t="shared" si="2"/>
        <v>-0.16856129761152858</v>
      </c>
      <c r="R49" s="5"/>
      <c r="S49" s="31">
        <v>2026</v>
      </c>
      <c r="T49" s="35">
        <f t="shared" si="5"/>
        <v>5625394</v>
      </c>
      <c r="U49" s="9"/>
    </row>
    <row r="50" spans="3:21" x14ac:dyDescent="0.25">
      <c r="C50" s="6"/>
      <c r="D50" s="6"/>
      <c r="M50" s="4"/>
      <c r="O50" s="15">
        <v>2097</v>
      </c>
      <c r="P50" s="15">
        <v>36676712</v>
      </c>
      <c r="Q50" s="22">
        <f t="shared" si="2"/>
        <v>-0.17066548167625975</v>
      </c>
      <c r="R50" s="5"/>
      <c r="S50" s="31">
        <v>2027</v>
      </c>
      <c r="T50" s="32">
        <f t="shared" ref="T50:T74" si="6">$T$49+$T$49*M5</f>
        <v>5642466.3407737212</v>
      </c>
      <c r="U50" s="9"/>
    </row>
    <row r="51" spans="3:21" x14ac:dyDescent="0.25">
      <c r="C51" s="6"/>
      <c r="D51" s="6"/>
      <c r="M51" s="4"/>
      <c r="O51" s="15">
        <v>2098</v>
      </c>
      <c r="P51" s="15">
        <v>36580552</v>
      </c>
      <c r="Q51" s="22">
        <f t="shared" si="2"/>
        <v>-0.17283985344878969</v>
      </c>
      <c r="S51" s="31">
        <v>2028</v>
      </c>
      <c r="T51" s="32">
        <f t="shared" si="6"/>
        <v>5660001.9109095465</v>
      </c>
      <c r="U51" s="9"/>
    </row>
    <row r="52" spans="3:21" x14ac:dyDescent="0.25">
      <c r="C52" s="6"/>
      <c r="D52" s="6"/>
      <c r="M52" s="4"/>
      <c r="O52" s="15">
        <v>2099</v>
      </c>
      <c r="P52" s="15">
        <v>36481118</v>
      </c>
      <c r="Q52" s="22">
        <f t="shared" si="2"/>
        <v>-0.17508825697239352</v>
      </c>
      <c r="S52" s="31">
        <v>2029</v>
      </c>
      <c r="T52" s="32">
        <f t="shared" si="6"/>
        <v>5677967.5148180099</v>
      </c>
      <c r="U52" s="9"/>
    </row>
    <row r="53" spans="3:21" x14ac:dyDescent="0.25">
      <c r="C53" s="6"/>
      <c r="D53" s="6"/>
      <c r="M53" s="4"/>
      <c r="O53" s="15">
        <v>2100</v>
      </c>
      <c r="P53" s="15">
        <v>36378242</v>
      </c>
      <c r="Q53" s="22">
        <f t="shared" si="2"/>
        <v>-0.17741449106630774</v>
      </c>
      <c r="S53" s="31">
        <v>2030</v>
      </c>
      <c r="T53" s="32">
        <f t="shared" si="6"/>
        <v>5696423.5081163235</v>
      </c>
      <c r="U53" s="9"/>
    </row>
    <row r="54" spans="3:21" x14ac:dyDescent="0.25">
      <c r="C54" s="6"/>
      <c r="D54" s="6"/>
      <c r="S54" s="31">
        <v>2031</v>
      </c>
      <c r="T54" s="32">
        <f t="shared" si="6"/>
        <v>5715379.6985922838</v>
      </c>
      <c r="U54" s="9"/>
    </row>
    <row r="55" spans="3:21" x14ac:dyDescent="0.25">
      <c r="C55" s="6"/>
      <c r="D55" s="6"/>
      <c r="S55" s="31">
        <v>2032</v>
      </c>
      <c r="T55" s="32">
        <f t="shared" si="6"/>
        <v>5734647.474942103</v>
      </c>
      <c r="U55" s="9"/>
    </row>
    <row r="56" spans="3:21" x14ac:dyDescent="0.25">
      <c r="C56" s="6"/>
      <c r="D56" s="6"/>
      <c r="S56" s="31">
        <v>2033</v>
      </c>
      <c r="T56" s="32">
        <f t="shared" si="6"/>
        <v>5754042.7525332831</v>
      </c>
      <c r="U56" s="9"/>
    </row>
    <row r="57" spans="3:21" x14ac:dyDescent="0.25">
      <c r="C57" s="6"/>
      <c r="D57" s="6"/>
      <c r="S57" s="31">
        <v>2034</v>
      </c>
      <c r="T57" s="32">
        <f t="shared" si="6"/>
        <v>5773445.5745766144</v>
      </c>
      <c r="U57" s="9"/>
    </row>
    <row r="58" spans="3:21" x14ac:dyDescent="0.25">
      <c r="C58" s="6"/>
      <c r="D58" s="6"/>
      <c r="S58" s="31">
        <v>2035</v>
      </c>
      <c r="T58" s="32">
        <f t="shared" si="6"/>
        <v>5792633.3797336277</v>
      </c>
      <c r="U58" s="9"/>
    </row>
    <row r="59" spans="3:21" x14ac:dyDescent="0.25">
      <c r="C59" s="6"/>
      <c r="D59" s="6"/>
      <c r="S59" s="31">
        <v>2036</v>
      </c>
      <c r="T59" s="32">
        <f t="shared" si="6"/>
        <v>5811526.9512567306</v>
      </c>
      <c r="U59" s="9"/>
    </row>
    <row r="60" spans="3:21" x14ac:dyDescent="0.25">
      <c r="C60" s="6"/>
      <c r="D60" s="6"/>
      <c r="S60" s="31">
        <v>2037</v>
      </c>
      <c r="T60" s="32">
        <f t="shared" si="6"/>
        <v>5830010.859028005</v>
      </c>
      <c r="U60" s="9"/>
    </row>
    <row r="61" spans="3:21" x14ac:dyDescent="0.25">
      <c r="C61" s="6"/>
      <c r="D61" s="6"/>
      <c r="S61" s="31">
        <v>2038</v>
      </c>
      <c r="T61" s="32">
        <f t="shared" si="6"/>
        <v>5848014.1851972258</v>
      </c>
      <c r="U61" s="9"/>
    </row>
    <row r="62" spans="3:21" x14ac:dyDescent="0.25">
      <c r="C62" s="6"/>
      <c r="D62" s="6"/>
      <c r="S62" s="31">
        <v>2039</v>
      </c>
      <c r="T62" s="32">
        <f t="shared" si="6"/>
        <v>5865434.3252151329</v>
      </c>
      <c r="U62" s="9"/>
    </row>
    <row r="63" spans="3:21" x14ac:dyDescent="0.25">
      <c r="C63" s="6"/>
      <c r="D63" s="6"/>
      <c r="S63" s="31">
        <v>2040</v>
      </c>
      <c r="T63" s="32">
        <f t="shared" si="6"/>
        <v>5882111.3366961125</v>
      </c>
      <c r="U63" s="9"/>
    </row>
    <row r="64" spans="3:21" x14ac:dyDescent="0.25">
      <c r="C64" s="6"/>
      <c r="D64" s="6"/>
      <c r="S64" s="31">
        <v>2041</v>
      </c>
      <c r="T64" s="32">
        <f t="shared" si="6"/>
        <v>5897935.8250839692</v>
      </c>
      <c r="U64" s="9"/>
    </row>
    <row r="65" spans="3:21" x14ac:dyDescent="0.25">
      <c r="C65" s="6"/>
      <c r="D65" s="6"/>
      <c r="S65" s="31">
        <v>2042</v>
      </c>
      <c r="T65" s="32">
        <f t="shared" si="6"/>
        <v>5912818.7658433132</v>
      </c>
      <c r="U65" s="9"/>
    </row>
    <row r="66" spans="3:21" x14ac:dyDescent="0.25">
      <c r="C66" s="6"/>
      <c r="D66" s="6"/>
      <c r="S66" s="31">
        <v>2043</v>
      </c>
      <c r="T66" s="32">
        <f t="shared" si="6"/>
        <v>5926653.0277535925</v>
      </c>
      <c r="U66" s="9"/>
    </row>
    <row r="67" spans="3:21" x14ac:dyDescent="0.25">
      <c r="C67" s="6"/>
      <c r="D67" s="6"/>
      <c r="S67" s="31">
        <v>2044</v>
      </c>
      <c r="T67" s="32">
        <f t="shared" si="6"/>
        <v>5939328.4618133958</v>
      </c>
      <c r="U67" s="9"/>
    </row>
    <row r="68" spans="3:21" x14ac:dyDescent="0.25">
      <c r="C68" s="6"/>
      <c r="D68" s="6"/>
      <c r="S68" s="31">
        <v>2045</v>
      </c>
      <c r="T68" s="32">
        <f t="shared" si="6"/>
        <v>5950801.3102002433</v>
      </c>
      <c r="U68" s="9"/>
    </row>
    <row r="69" spans="3:21" x14ac:dyDescent="0.25">
      <c r="C69" s="6"/>
      <c r="D69" s="6"/>
      <c r="S69" s="31">
        <v>2046</v>
      </c>
      <c r="T69" s="32">
        <f t="shared" si="6"/>
        <v>5961067.0462428443</v>
      </c>
      <c r="U69" s="9"/>
    </row>
    <row r="70" spans="3:21" x14ac:dyDescent="0.25">
      <c r="C70" s="6"/>
      <c r="D70" s="6"/>
      <c r="S70" s="31">
        <v>2047</v>
      </c>
      <c r="T70" s="32">
        <f t="shared" si="6"/>
        <v>5970057.0154266199</v>
      </c>
      <c r="U70" s="9"/>
    </row>
    <row r="71" spans="3:21" x14ac:dyDescent="0.25">
      <c r="C71" s="6"/>
      <c r="D71" s="6"/>
      <c r="S71" s="31">
        <v>2048</v>
      </c>
      <c r="T71" s="32">
        <f t="shared" si="6"/>
        <v>5977793.8511080248</v>
      </c>
      <c r="U71" s="9"/>
    </row>
    <row r="72" spans="3:21" x14ac:dyDescent="0.25">
      <c r="C72" s="6"/>
      <c r="D72" s="6"/>
      <c r="S72" s="31">
        <v>2049</v>
      </c>
      <c r="T72" s="32">
        <f t="shared" si="6"/>
        <v>5984297.168862653</v>
      </c>
      <c r="U72" s="9"/>
    </row>
    <row r="73" spans="3:21" x14ac:dyDescent="0.25">
      <c r="C73" s="6"/>
      <c r="D73" s="6"/>
      <c r="S73" s="31">
        <v>2050</v>
      </c>
      <c r="T73" s="32">
        <f t="shared" si="6"/>
        <v>5989673.3454658408</v>
      </c>
      <c r="U73" s="9"/>
    </row>
    <row r="74" spans="3:21" x14ac:dyDescent="0.25">
      <c r="C74" s="6"/>
      <c r="D74" s="6"/>
      <c r="S74" s="31">
        <v>2051</v>
      </c>
      <c r="T74" s="32">
        <f t="shared" si="6"/>
        <v>5993932.1887053847</v>
      </c>
      <c r="U74" s="9"/>
    </row>
    <row r="75" spans="3:21" x14ac:dyDescent="0.25">
      <c r="S75" s="31">
        <v>2052</v>
      </c>
      <c r="T75" s="33">
        <f>$T$74+$T$74*Q5</f>
        <v>5969330.2984243007</v>
      </c>
      <c r="U75" s="9"/>
    </row>
    <row r="76" spans="3:21" x14ac:dyDescent="0.25">
      <c r="S76" s="31">
        <v>2053</v>
      </c>
      <c r="T76" s="33">
        <f t="shared" ref="T76:T122" si="7">$T$74+$T$74*Q6</f>
        <v>5943278.9978143452</v>
      </c>
      <c r="U76" s="9"/>
    </row>
    <row r="77" spans="3:21" x14ac:dyDescent="0.25">
      <c r="S77" s="31">
        <v>2054</v>
      </c>
      <c r="T77" s="33">
        <f t="shared" si="7"/>
        <v>5915888.3412225386</v>
      </c>
      <c r="U77" s="9"/>
    </row>
    <row r="78" spans="3:21" x14ac:dyDescent="0.25">
      <c r="S78" s="31">
        <v>2055</v>
      </c>
      <c r="T78" s="33">
        <f t="shared" si="7"/>
        <v>5887269.7383450028</v>
      </c>
      <c r="U78" s="9"/>
    </row>
    <row r="79" spans="3:21" x14ac:dyDescent="0.25">
      <c r="S79" s="31">
        <v>2056</v>
      </c>
      <c r="T79" s="33">
        <f t="shared" si="7"/>
        <v>5857500.3085455988</v>
      </c>
      <c r="U79" s="9"/>
    </row>
    <row r="80" spans="3:21" x14ac:dyDescent="0.25">
      <c r="S80" s="31">
        <v>2057</v>
      </c>
      <c r="T80" s="33">
        <f t="shared" si="7"/>
        <v>5826669.6403999198</v>
      </c>
      <c r="U80" s="9"/>
    </row>
    <row r="81" spans="19:21" x14ac:dyDescent="0.25">
      <c r="S81" s="31">
        <v>2058</v>
      </c>
      <c r="T81" s="33">
        <f t="shared" si="7"/>
        <v>5794923.8405410806</v>
      </c>
      <c r="U81" s="9"/>
    </row>
    <row r="82" spans="19:21" x14ac:dyDescent="0.25">
      <c r="S82" s="31">
        <v>2059</v>
      </c>
      <c r="T82" s="33">
        <f t="shared" si="7"/>
        <v>5762433.0052812854</v>
      </c>
      <c r="U82" s="9"/>
    </row>
    <row r="83" spans="19:21" x14ac:dyDescent="0.25">
      <c r="S83" s="31">
        <v>2060</v>
      </c>
      <c r="T83" s="33">
        <f t="shared" si="7"/>
        <v>5729361.1318617864</v>
      </c>
      <c r="U83" s="9"/>
    </row>
    <row r="84" spans="19:21" x14ac:dyDescent="0.25">
      <c r="S84" s="31">
        <v>2061</v>
      </c>
      <c r="T84" s="33">
        <f t="shared" si="7"/>
        <v>5695839.2825406734</v>
      </c>
      <c r="U84" s="9"/>
    </row>
    <row r="85" spans="19:21" x14ac:dyDescent="0.25">
      <c r="S85" s="31">
        <v>2062</v>
      </c>
      <c r="T85" s="33">
        <f t="shared" si="7"/>
        <v>5661998.2485062173</v>
      </c>
      <c r="U85" s="9"/>
    </row>
    <row r="86" spans="19:21" x14ac:dyDescent="0.25">
      <c r="S86" s="31">
        <v>2063</v>
      </c>
      <c r="T86" s="33">
        <f t="shared" si="7"/>
        <v>5628013.2763972096</v>
      </c>
      <c r="U86" s="9"/>
    </row>
    <row r="87" spans="19:21" x14ac:dyDescent="0.25">
      <c r="S87" s="31">
        <v>2064</v>
      </c>
      <c r="T87" s="33">
        <f t="shared" si="7"/>
        <v>5594070.9977848902</v>
      </c>
      <c r="U87" s="9"/>
    </row>
    <row r="88" spans="19:21" x14ac:dyDescent="0.25">
      <c r="S88" s="31">
        <v>2065</v>
      </c>
      <c r="T88" s="33">
        <f t="shared" si="7"/>
        <v>5560348.2857269729</v>
      </c>
      <c r="U88" s="9"/>
    </row>
    <row r="89" spans="19:21" x14ac:dyDescent="0.25">
      <c r="S89" s="31">
        <v>2066</v>
      </c>
      <c r="T89" s="33">
        <f t="shared" si="7"/>
        <v>5526980.6751335822</v>
      </c>
      <c r="U89" s="9"/>
    </row>
    <row r="90" spans="19:21" x14ac:dyDescent="0.25">
      <c r="S90" s="31">
        <v>2067</v>
      </c>
      <c r="T90" s="33">
        <f t="shared" si="7"/>
        <v>5494101.1257515494</v>
      </c>
      <c r="U90" s="9"/>
    </row>
    <row r="91" spans="19:21" x14ac:dyDescent="0.25">
      <c r="S91" s="31">
        <v>2068</v>
      </c>
      <c r="T91" s="33">
        <f t="shared" si="7"/>
        <v>5461881.3603120036</v>
      </c>
      <c r="U91" s="9"/>
    </row>
    <row r="92" spans="19:21" x14ac:dyDescent="0.25">
      <c r="S92" s="31">
        <v>2069</v>
      </c>
      <c r="T92" s="33">
        <f t="shared" si="7"/>
        <v>5430498.9295472084</v>
      </c>
      <c r="U92" s="9"/>
    </row>
    <row r="93" spans="19:21" x14ac:dyDescent="0.25">
      <c r="S93" s="31">
        <v>2070</v>
      </c>
      <c r="T93" s="33">
        <f t="shared" si="7"/>
        <v>5400109.5630688947</v>
      </c>
      <c r="U93" s="9"/>
    </row>
    <row r="94" spans="19:21" x14ac:dyDescent="0.25">
      <c r="S94" s="31">
        <v>2071</v>
      </c>
      <c r="T94" s="33">
        <f t="shared" si="7"/>
        <v>5370803.9337319378</v>
      </c>
      <c r="U94" s="9"/>
    </row>
    <row r="95" spans="19:21" x14ac:dyDescent="0.25">
      <c r="S95" s="31">
        <v>2072</v>
      </c>
      <c r="T95" s="33">
        <f t="shared" si="7"/>
        <v>5342668.6483439058</v>
      </c>
      <c r="U95" s="9"/>
    </row>
    <row r="96" spans="19:21" x14ac:dyDescent="0.25">
      <c r="S96" s="31">
        <v>2073</v>
      </c>
      <c r="T96" s="33">
        <f t="shared" si="7"/>
        <v>5315842.0880480371</v>
      </c>
      <c r="U96" s="9"/>
    </row>
    <row r="97" spans="19:21" x14ac:dyDescent="0.25">
      <c r="S97" s="31">
        <v>2074</v>
      </c>
      <c r="T97" s="33">
        <f t="shared" si="7"/>
        <v>5290467.3777094241</v>
      </c>
      <c r="U97" s="9"/>
    </row>
    <row r="98" spans="19:21" x14ac:dyDescent="0.25">
      <c r="S98" s="31">
        <v>2075</v>
      </c>
      <c r="T98" s="33">
        <f t="shared" si="7"/>
        <v>5266643.051207725</v>
      </c>
      <c r="U98" s="9"/>
    </row>
    <row r="99" spans="19:21" x14ac:dyDescent="0.25">
      <c r="S99" s="31">
        <v>2076</v>
      </c>
      <c r="T99" s="33">
        <f t="shared" si="7"/>
        <v>5244405.8385035852</v>
      </c>
      <c r="U99" s="9"/>
    </row>
    <row r="100" spans="19:21" x14ac:dyDescent="0.25">
      <c r="S100" s="31">
        <v>2077</v>
      </c>
      <c r="T100" s="33">
        <f t="shared" si="7"/>
        <v>5223735.1382906651</v>
      </c>
      <c r="U100" s="9"/>
    </row>
    <row r="101" spans="19:21" x14ac:dyDescent="0.25">
      <c r="S101" s="31">
        <v>2078</v>
      </c>
      <c r="T101" s="33">
        <f t="shared" si="7"/>
        <v>5204584.0554900616</v>
      </c>
      <c r="U101" s="9"/>
    </row>
    <row r="102" spans="19:21" x14ac:dyDescent="0.25">
      <c r="S102" s="31">
        <v>2079</v>
      </c>
      <c r="T102" s="33">
        <f t="shared" si="7"/>
        <v>5186871.6757604303</v>
      </c>
      <c r="U102" s="9"/>
    </row>
    <row r="103" spans="19:21" x14ac:dyDescent="0.25">
      <c r="S103" s="31">
        <v>2080</v>
      </c>
      <c r="T103" s="33">
        <f t="shared" si="7"/>
        <v>5170502.9891297752</v>
      </c>
      <c r="U103" s="9"/>
    </row>
    <row r="104" spans="19:21" x14ac:dyDescent="0.25">
      <c r="S104" s="31">
        <v>2081</v>
      </c>
      <c r="T104" s="33">
        <f t="shared" si="7"/>
        <v>5155435.7087061349</v>
      </c>
      <c r="U104" s="9"/>
    </row>
    <row r="105" spans="19:21" x14ac:dyDescent="0.25">
      <c r="S105" s="31">
        <v>2082</v>
      </c>
      <c r="T105" s="33">
        <f t="shared" si="7"/>
        <v>5141576.8575411662</v>
      </c>
      <c r="U105" s="9"/>
    </row>
    <row r="106" spans="19:21" x14ac:dyDescent="0.25">
      <c r="S106" s="31">
        <v>2083</v>
      </c>
      <c r="T106" s="33">
        <f t="shared" si="7"/>
        <v>5128734.6537370421</v>
      </c>
      <c r="U106" s="9"/>
    </row>
    <row r="107" spans="19:21" x14ac:dyDescent="0.25">
      <c r="S107" s="31">
        <v>2084</v>
      </c>
      <c r="T107" s="33">
        <f t="shared" si="7"/>
        <v>5116661.6105478751</v>
      </c>
      <c r="U107" s="9"/>
    </row>
    <row r="108" spans="19:21" x14ac:dyDescent="0.25">
      <c r="S108" s="31">
        <v>2085</v>
      </c>
      <c r="T108" s="33">
        <f t="shared" si="7"/>
        <v>5105145.0736996792</v>
      </c>
      <c r="U108" s="9"/>
    </row>
    <row r="109" spans="19:21" x14ac:dyDescent="0.25">
      <c r="S109" s="31">
        <v>2086</v>
      </c>
      <c r="T109" s="33">
        <f t="shared" si="7"/>
        <v>5094074.3111708835</v>
      </c>
      <c r="U109" s="9"/>
    </row>
    <row r="110" spans="19:21" x14ac:dyDescent="0.25">
      <c r="S110" s="31">
        <v>2087</v>
      </c>
      <c r="T110" s="33">
        <f t="shared" si="7"/>
        <v>5083360.1409906242</v>
      </c>
      <c r="U110" s="9"/>
    </row>
    <row r="111" spans="19:21" x14ac:dyDescent="0.25">
      <c r="S111" s="31">
        <v>2088</v>
      </c>
      <c r="T111" s="33">
        <f t="shared" si="7"/>
        <v>5072856.7275956105</v>
      </c>
      <c r="U111" s="9"/>
    </row>
    <row r="112" spans="19:21" x14ac:dyDescent="0.25">
      <c r="S112" s="31">
        <v>2089</v>
      </c>
      <c r="T112" s="33">
        <f t="shared" si="7"/>
        <v>5062414.9825847028</v>
      </c>
      <c r="U112" s="9"/>
    </row>
    <row r="113" spans="19:21" x14ac:dyDescent="0.25">
      <c r="S113" s="31">
        <v>2090</v>
      </c>
      <c r="T113" s="33">
        <f t="shared" si="7"/>
        <v>5051905.3345838226</v>
      </c>
      <c r="U113" s="9"/>
    </row>
    <row r="114" spans="19:21" x14ac:dyDescent="0.25">
      <c r="S114" s="31">
        <v>2091</v>
      </c>
      <c r="T114" s="33">
        <f t="shared" si="7"/>
        <v>5041234.1289700735</v>
      </c>
      <c r="U114" s="9"/>
    </row>
    <row r="115" spans="19:21" x14ac:dyDescent="0.25">
      <c r="S115" s="31">
        <v>2092</v>
      </c>
      <c r="T115" s="33">
        <f t="shared" si="7"/>
        <v>5030328.3124268986</v>
      </c>
      <c r="U115" s="9"/>
    </row>
    <row r="116" spans="19:21" x14ac:dyDescent="0.25">
      <c r="S116" s="31">
        <v>2093</v>
      </c>
      <c r="T116" s="33">
        <f t="shared" si="7"/>
        <v>5019144.6493179686</v>
      </c>
      <c r="U116" s="9"/>
    </row>
    <row r="117" spans="19:21" x14ac:dyDescent="0.25">
      <c r="S117" s="31">
        <v>2094</v>
      </c>
      <c r="T117" s="33">
        <f t="shared" si="7"/>
        <v>5007645.7320080893</v>
      </c>
      <c r="U117" s="9"/>
    </row>
    <row r="118" spans="19:21" x14ac:dyDescent="0.25">
      <c r="S118" s="31">
        <v>2095</v>
      </c>
      <c r="T118" s="33">
        <f t="shared" si="7"/>
        <v>4995801.6072821226</v>
      </c>
      <c r="U118" s="9"/>
    </row>
    <row r="119" spans="19:21" x14ac:dyDescent="0.25">
      <c r="S119" s="31">
        <v>2096</v>
      </c>
      <c r="T119" s="33">
        <f t="shared" si="7"/>
        <v>4983587.2011816958</v>
      </c>
      <c r="U119" s="9"/>
    </row>
    <row r="120" spans="19:21" x14ac:dyDescent="0.25">
      <c r="S120" s="31">
        <v>2097</v>
      </c>
      <c r="T120" s="33">
        <f t="shared" si="7"/>
        <v>4970974.8645851426</v>
      </c>
      <c r="U120" s="9"/>
    </row>
    <row r="121" spans="19:21" x14ac:dyDescent="0.25">
      <c r="S121" s="31">
        <v>2098</v>
      </c>
      <c r="T121" s="33">
        <f t="shared" si="7"/>
        <v>4957941.8276275629</v>
      </c>
      <c r="U121" s="9"/>
    </row>
    <row r="122" spans="19:21" x14ac:dyDescent="0.25">
      <c r="S122" s="31">
        <v>2099</v>
      </c>
      <c r="T122" s="33">
        <f t="shared" si="7"/>
        <v>4944465.0493742349</v>
      </c>
      <c r="U122" s="9"/>
    </row>
    <row r="123" spans="19:21" x14ac:dyDescent="0.25">
      <c r="S123" s="31">
        <v>2100</v>
      </c>
      <c r="T123" s="33">
        <f t="shared" ref="T123" si="8">$T$74+$T$74*Q53</f>
        <v>4930521.7599602584</v>
      </c>
      <c r="U123" s="12"/>
    </row>
    <row r="124" spans="19:21" x14ac:dyDescent="0.25">
      <c r="T124" s="6"/>
    </row>
  </sheetData>
  <mergeCells count="19">
    <mergeCell ref="V7:AB7"/>
    <mergeCell ref="AC7:AE7"/>
    <mergeCell ref="V6:AB6"/>
    <mergeCell ref="AC6:AE6"/>
    <mergeCell ref="O2:P2"/>
    <mergeCell ref="S2:T2"/>
    <mergeCell ref="Q2:Q3"/>
    <mergeCell ref="V3:AB3"/>
    <mergeCell ref="AC3:AE3"/>
    <mergeCell ref="V4:AB4"/>
    <mergeCell ref="AC4:AE4"/>
    <mergeCell ref="V5:AB5"/>
    <mergeCell ref="AC5:AE5"/>
    <mergeCell ref="M2:M3"/>
    <mergeCell ref="B2:C2"/>
    <mergeCell ref="K2:L2"/>
    <mergeCell ref="F2:G2"/>
    <mergeCell ref="H2:H6"/>
    <mergeCell ref="I2:I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24"/>
  <sheetViews>
    <sheetView zoomScale="55" zoomScaleNormal="55" workbookViewId="0">
      <selection activeCell="H9" sqref="H9"/>
    </sheetView>
  </sheetViews>
  <sheetFormatPr baseColWidth="10" defaultColWidth="11.42578125" defaultRowHeight="15" x14ac:dyDescent="0.25"/>
  <cols>
    <col min="1" max="1" width="2.85546875" style="7" customWidth="1"/>
    <col min="2" max="2" width="11.42578125" style="7"/>
    <col min="3" max="3" width="14.5703125" style="2" bestFit="1" customWidth="1"/>
    <col min="4" max="4" width="14.5703125" style="2" customWidth="1"/>
    <col min="5" max="5" width="3.7109375" style="7" customWidth="1"/>
    <col min="6" max="9" width="11.42578125" style="7"/>
    <col min="10" max="10" width="2.85546875" style="7" customWidth="1"/>
    <col min="11" max="13" width="11.42578125" style="7"/>
    <col min="14" max="14" width="2.5703125" style="7" customWidth="1"/>
    <col min="15" max="15" width="11.5703125" style="7" bestFit="1" customWidth="1"/>
    <col min="16" max="16" width="15.5703125" style="7" bestFit="1" customWidth="1"/>
    <col min="17" max="17" width="11.5703125" style="7" bestFit="1" customWidth="1"/>
    <col min="18" max="18" width="3.28515625" style="7" customWidth="1"/>
    <col min="19" max="19" width="11.42578125" style="7"/>
    <col min="20" max="20" width="14.5703125" style="2" bestFit="1" customWidth="1"/>
    <col min="21" max="21" width="3.140625" style="7" customWidth="1"/>
    <col min="22" max="27" width="11.42578125" style="7"/>
    <col min="28" max="28" width="16.5703125" style="7" customWidth="1"/>
    <col min="29" max="16384" width="11.42578125" style="7"/>
  </cols>
  <sheetData>
    <row r="1" spans="1:31" x14ac:dyDescent="0.25">
      <c r="A1" s="13"/>
      <c r="B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31" x14ac:dyDescent="0.25">
      <c r="A2" s="13"/>
      <c r="B2" s="38" t="s">
        <v>2</v>
      </c>
      <c r="C2" s="38"/>
      <c r="D2" s="11"/>
      <c r="E2" s="11"/>
      <c r="F2" s="38" t="s">
        <v>3</v>
      </c>
      <c r="G2" s="38"/>
      <c r="H2" s="39" t="s">
        <v>5</v>
      </c>
      <c r="I2" s="39" t="s">
        <v>6</v>
      </c>
      <c r="J2" s="13"/>
      <c r="K2" s="38" t="s">
        <v>3</v>
      </c>
      <c r="L2" s="38"/>
      <c r="M2" s="39" t="s">
        <v>15</v>
      </c>
      <c r="N2" s="8"/>
      <c r="O2" s="38" t="s">
        <v>4</v>
      </c>
      <c r="P2" s="38"/>
      <c r="Q2" s="39" t="s">
        <v>7</v>
      </c>
      <c r="R2" s="13"/>
      <c r="S2" s="38" t="s">
        <v>2</v>
      </c>
      <c r="T2" s="38"/>
    </row>
    <row r="3" spans="1:31" x14ac:dyDescent="0.25">
      <c r="A3" s="13"/>
      <c r="B3" s="15" t="s">
        <v>1</v>
      </c>
      <c r="C3" s="16" t="s">
        <v>0</v>
      </c>
      <c r="D3" s="11"/>
      <c r="E3" s="11"/>
      <c r="F3" s="15" t="s">
        <v>1</v>
      </c>
      <c r="G3" s="16" t="s">
        <v>0</v>
      </c>
      <c r="H3" s="39"/>
      <c r="I3" s="39"/>
      <c r="J3" s="13"/>
      <c r="K3" s="15" t="s">
        <v>1</v>
      </c>
      <c r="L3" s="16" t="s">
        <v>0</v>
      </c>
      <c r="M3" s="39"/>
      <c r="N3" s="13"/>
      <c r="O3" s="15" t="s">
        <v>1</v>
      </c>
      <c r="P3" s="16" t="s">
        <v>0</v>
      </c>
      <c r="Q3" s="39"/>
      <c r="R3" s="13"/>
      <c r="S3" s="15" t="s">
        <v>1</v>
      </c>
      <c r="T3" s="16" t="s">
        <v>0</v>
      </c>
      <c r="V3" s="42" t="s">
        <v>10</v>
      </c>
      <c r="W3" s="43"/>
      <c r="X3" s="43"/>
      <c r="Y3" s="43"/>
      <c r="Z3" s="43"/>
      <c r="AA3" s="43"/>
      <c r="AB3" s="44"/>
      <c r="AC3" s="54" t="s">
        <v>9</v>
      </c>
      <c r="AD3" s="54"/>
      <c r="AE3" s="55"/>
    </row>
    <row r="4" spans="1:31" x14ac:dyDescent="0.25">
      <c r="A4" s="13"/>
      <c r="B4" s="15">
        <v>1981</v>
      </c>
      <c r="C4" s="19">
        <v>466581</v>
      </c>
      <c r="D4" s="11"/>
      <c r="E4" s="11"/>
      <c r="F4" s="15">
        <v>2013</v>
      </c>
      <c r="G4" s="15">
        <v>748386</v>
      </c>
      <c r="H4" s="39"/>
      <c r="I4" s="39"/>
      <c r="J4" s="13"/>
      <c r="K4" s="18">
        <v>2026</v>
      </c>
      <c r="L4" s="18">
        <v>7456332</v>
      </c>
      <c r="M4" s="17"/>
      <c r="N4" s="13"/>
      <c r="O4" s="18">
        <v>2051</v>
      </c>
      <c r="P4" s="18">
        <v>44224268</v>
      </c>
      <c r="Q4" s="17"/>
      <c r="R4" s="13"/>
      <c r="S4" s="31">
        <v>1981</v>
      </c>
      <c r="T4" s="30">
        <f t="shared" ref="T4:T40" si="0">C4</f>
        <v>466581</v>
      </c>
      <c r="V4" s="45" t="s">
        <v>12</v>
      </c>
      <c r="W4" s="46"/>
      <c r="X4" s="46"/>
      <c r="Y4" s="46"/>
      <c r="Z4" s="46"/>
      <c r="AA4" s="46"/>
      <c r="AB4" s="47"/>
      <c r="AC4" s="56" t="s">
        <v>8</v>
      </c>
      <c r="AD4" s="56"/>
      <c r="AE4" s="57"/>
    </row>
    <row r="5" spans="1:31" ht="15" customHeight="1" x14ac:dyDescent="0.25">
      <c r="A5" s="13"/>
      <c r="B5" s="15">
        <v>1982</v>
      </c>
      <c r="C5" s="19">
        <v>471252</v>
      </c>
      <c r="D5" s="11"/>
      <c r="E5" s="11"/>
      <c r="F5" s="15">
        <v>2014</v>
      </c>
      <c r="G5" s="15">
        <v>741776</v>
      </c>
      <c r="H5" s="39"/>
      <c r="I5" s="39"/>
      <c r="J5" s="13"/>
      <c r="K5" s="18">
        <v>2027</v>
      </c>
      <c r="L5" s="18">
        <v>7478961</v>
      </c>
      <c r="M5" s="34">
        <f t="shared" ref="M5:M29" si="1">(L5-$L$4)/$L$4</f>
        <v>3.0348702284179407E-3</v>
      </c>
      <c r="N5" s="13"/>
      <c r="O5" s="18">
        <v>2052</v>
      </c>
      <c r="P5" s="18">
        <v>44042751</v>
      </c>
      <c r="Q5" s="22">
        <f>(P5-$P$4)/$P$4</f>
        <v>-4.1044659009392762E-3</v>
      </c>
      <c r="R5" s="13"/>
      <c r="S5" s="31">
        <v>1982</v>
      </c>
      <c r="T5" s="30">
        <f t="shared" si="0"/>
        <v>471252</v>
      </c>
      <c r="V5" s="48" t="s">
        <v>18</v>
      </c>
      <c r="W5" s="49"/>
      <c r="X5" s="49"/>
      <c r="Y5" s="49"/>
      <c r="Z5" s="49"/>
      <c r="AA5" s="49"/>
      <c r="AB5" s="50"/>
      <c r="AC5" s="58" t="s">
        <v>16</v>
      </c>
      <c r="AD5" s="58"/>
      <c r="AE5" s="59"/>
    </row>
    <row r="6" spans="1:31" x14ac:dyDescent="0.25">
      <c r="A6" s="13"/>
      <c r="B6" s="15">
        <v>1983</v>
      </c>
      <c r="C6" s="19">
        <v>476104</v>
      </c>
      <c r="D6" s="11"/>
      <c r="E6" s="11"/>
      <c r="F6" s="15">
        <v>2015</v>
      </c>
      <c r="G6" s="15">
        <v>735841</v>
      </c>
      <c r="H6" s="39"/>
      <c r="I6" s="39"/>
      <c r="J6" s="13"/>
      <c r="K6" s="18">
        <v>2028</v>
      </c>
      <c r="L6" s="18">
        <v>7502204</v>
      </c>
      <c r="M6" s="34">
        <f t="shared" si="1"/>
        <v>6.1520865755441143E-3</v>
      </c>
      <c r="N6" s="13"/>
      <c r="O6" s="18">
        <v>2053</v>
      </c>
      <c r="P6" s="18">
        <v>43850540</v>
      </c>
      <c r="Q6" s="22">
        <f t="shared" ref="Q6:Q53" si="2">(P6-$P$4)/$P$4</f>
        <v>-8.4507447358993029E-3</v>
      </c>
      <c r="R6" s="13"/>
      <c r="S6" s="31">
        <v>1983</v>
      </c>
      <c r="T6" s="30">
        <f t="shared" si="0"/>
        <v>476104</v>
      </c>
      <c r="V6" s="48" t="s">
        <v>20</v>
      </c>
      <c r="W6" s="49"/>
      <c r="X6" s="49"/>
      <c r="Y6" s="49"/>
      <c r="Z6" s="49"/>
      <c r="AA6" s="49"/>
      <c r="AB6" s="50"/>
      <c r="AC6" s="60" t="s">
        <v>21</v>
      </c>
      <c r="AD6" s="61"/>
      <c r="AE6" s="62"/>
    </row>
    <row r="7" spans="1:31" x14ac:dyDescent="0.25">
      <c r="A7" s="13"/>
      <c r="B7" s="15">
        <v>1984</v>
      </c>
      <c r="C7" s="19">
        <v>480321</v>
      </c>
      <c r="D7" s="11"/>
      <c r="E7" s="11"/>
      <c r="F7" s="15">
        <v>2016</v>
      </c>
      <c r="G7" s="15">
        <v>731387</v>
      </c>
      <c r="H7" s="23"/>
      <c r="I7" s="11"/>
      <c r="J7" s="13"/>
      <c r="K7" s="18">
        <v>2029</v>
      </c>
      <c r="L7" s="18">
        <v>7526017</v>
      </c>
      <c r="M7" s="34">
        <f t="shared" si="1"/>
        <v>9.3457480165850988E-3</v>
      </c>
      <c r="N7" s="13"/>
      <c r="O7" s="18">
        <v>2054</v>
      </c>
      <c r="P7" s="18">
        <v>43648447</v>
      </c>
      <c r="Q7" s="22">
        <f t="shared" si="2"/>
        <v>-1.3020475545236837E-2</v>
      </c>
      <c r="R7" s="13"/>
      <c r="S7" s="31">
        <v>1984</v>
      </c>
      <c r="T7" s="30">
        <f t="shared" si="0"/>
        <v>480321</v>
      </c>
      <c r="V7" s="51" t="s">
        <v>19</v>
      </c>
      <c r="W7" s="52"/>
      <c r="X7" s="52"/>
      <c r="Y7" s="52"/>
      <c r="Z7" s="52"/>
      <c r="AA7" s="52"/>
      <c r="AB7" s="53"/>
      <c r="AC7" s="40" t="s">
        <v>17</v>
      </c>
      <c r="AD7" s="40"/>
      <c r="AE7" s="41"/>
    </row>
    <row r="8" spans="1:31" x14ac:dyDescent="0.25">
      <c r="A8" s="13"/>
      <c r="B8" s="15">
        <v>1985</v>
      </c>
      <c r="C8" s="19">
        <v>484389</v>
      </c>
      <c r="D8" s="11"/>
      <c r="E8" s="11"/>
      <c r="F8" s="15">
        <v>2017</v>
      </c>
      <c r="G8" s="15">
        <v>728297</v>
      </c>
      <c r="H8" s="24">
        <f>($C40-G8)/$C40</f>
        <v>1.9429723936622827E-2</v>
      </c>
      <c r="I8" s="11"/>
      <c r="J8" s="13"/>
      <c r="K8" s="18">
        <v>2030</v>
      </c>
      <c r="L8" s="18">
        <v>7550480</v>
      </c>
      <c r="M8" s="34">
        <f t="shared" si="1"/>
        <v>1.2626583687528935E-2</v>
      </c>
      <c r="N8" s="13"/>
      <c r="O8" s="18">
        <v>2055</v>
      </c>
      <c r="P8" s="18">
        <v>43437294</v>
      </c>
      <c r="Q8" s="22">
        <f t="shared" si="2"/>
        <v>-1.7795071249115984E-2</v>
      </c>
      <c r="R8" s="13"/>
      <c r="S8" s="31">
        <v>1985</v>
      </c>
      <c r="T8" s="30">
        <f t="shared" si="0"/>
        <v>484389</v>
      </c>
    </row>
    <row r="9" spans="1:31" x14ac:dyDescent="0.25">
      <c r="A9" s="13"/>
      <c r="B9" s="15">
        <v>1986</v>
      </c>
      <c r="C9" s="19">
        <v>488337</v>
      </c>
      <c r="D9" s="11"/>
      <c r="E9" s="11"/>
      <c r="F9" s="15">
        <v>2018</v>
      </c>
      <c r="G9" s="15">
        <v>726928</v>
      </c>
      <c r="H9" s="25">
        <f>(G9-$C$40)/$C$40</f>
        <v>-2.1272928986116046E-2</v>
      </c>
      <c r="I9" s="21">
        <f>$H$8+H9</f>
        <v>-1.8432050494932191E-3</v>
      </c>
      <c r="J9" s="4"/>
      <c r="K9" s="18">
        <v>2031</v>
      </c>
      <c r="L9" s="18">
        <v>7575606</v>
      </c>
      <c r="M9" s="34">
        <f t="shared" si="1"/>
        <v>1.5996337072973682E-2</v>
      </c>
      <c r="N9" s="4"/>
      <c r="O9" s="18">
        <v>2056</v>
      </c>
      <c r="P9" s="18">
        <v>43217650</v>
      </c>
      <c r="Q9" s="22">
        <f t="shared" si="2"/>
        <v>-2.2761665608574913E-2</v>
      </c>
      <c r="R9" s="13"/>
      <c r="S9" s="31">
        <v>1986</v>
      </c>
      <c r="T9" s="30">
        <f t="shared" si="0"/>
        <v>488337</v>
      </c>
    </row>
    <row r="10" spans="1:31" x14ac:dyDescent="0.25">
      <c r="A10" s="13"/>
      <c r="B10" s="15">
        <v>1987</v>
      </c>
      <c r="C10" s="19">
        <v>491222</v>
      </c>
      <c r="D10" s="11"/>
      <c r="E10" s="11"/>
      <c r="F10" s="15">
        <v>2019</v>
      </c>
      <c r="G10" s="15">
        <v>726570</v>
      </c>
      <c r="H10" s="25">
        <f t="shared" ref="H10:H17" si="3">(G10-$C$40)/$C$40</f>
        <v>-2.1754935858079943E-2</v>
      </c>
      <c r="I10" s="21">
        <f t="shared" ref="I10:I17" si="4">$H$8+H10</f>
        <v>-2.3252119214571161E-3</v>
      </c>
      <c r="J10" s="4"/>
      <c r="K10" s="18">
        <v>2032</v>
      </c>
      <c r="L10" s="18">
        <v>7601145</v>
      </c>
      <c r="M10" s="34">
        <f t="shared" si="1"/>
        <v>1.9421479622956702E-2</v>
      </c>
      <c r="N10" s="4"/>
      <c r="O10" s="15">
        <v>2057</v>
      </c>
      <c r="P10" s="15">
        <v>42990176</v>
      </c>
      <c r="Q10" s="22">
        <f t="shared" si="2"/>
        <v>-2.7905312078879405E-2</v>
      </c>
      <c r="R10" s="13"/>
      <c r="S10" s="31">
        <v>1987</v>
      </c>
      <c r="T10" s="30">
        <f t="shared" si="0"/>
        <v>491222</v>
      </c>
    </row>
    <row r="11" spans="1:31" x14ac:dyDescent="0.25">
      <c r="A11" s="13"/>
      <c r="B11" s="15">
        <v>1988</v>
      </c>
      <c r="C11" s="19">
        <v>496396</v>
      </c>
      <c r="D11" s="11"/>
      <c r="E11" s="11"/>
      <c r="F11" s="15">
        <v>2020</v>
      </c>
      <c r="G11" s="15">
        <v>727191</v>
      </c>
      <c r="H11" s="25">
        <f t="shared" si="3"/>
        <v>-2.0918828965650952E-2</v>
      </c>
      <c r="I11" s="21">
        <f t="shared" si="4"/>
        <v>-1.4891050290281246E-3</v>
      </c>
      <c r="J11" s="4"/>
      <c r="K11" s="18">
        <v>2033</v>
      </c>
      <c r="L11" s="18">
        <v>7626853</v>
      </c>
      <c r="M11" s="34">
        <f t="shared" si="1"/>
        <v>2.2869287472714467E-2</v>
      </c>
      <c r="N11" s="4"/>
      <c r="O11" s="15">
        <v>2058</v>
      </c>
      <c r="P11" s="15">
        <v>42755950</v>
      </c>
      <c r="Q11" s="22">
        <f t="shared" si="2"/>
        <v>-3.3201634903261709E-2</v>
      </c>
      <c r="R11" s="13"/>
      <c r="S11" s="31">
        <v>1988</v>
      </c>
      <c r="T11" s="30">
        <f t="shared" si="0"/>
        <v>496396</v>
      </c>
    </row>
    <row r="12" spans="1:31" x14ac:dyDescent="0.25">
      <c r="A12" s="13"/>
      <c r="B12" s="15">
        <v>1989</v>
      </c>
      <c r="C12" s="19">
        <v>501477</v>
      </c>
      <c r="D12" s="11"/>
      <c r="E12" s="11"/>
      <c r="F12" s="15">
        <v>2021</v>
      </c>
      <c r="G12" s="15">
        <v>728374</v>
      </c>
      <c r="H12" s="25">
        <f t="shared" si="3"/>
        <v>-1.9326052067513276E-2</v>
      </c>
      <c r="I12" s="21">
        <f t="shared" si="4"/>
        <v>1.0367186910955131E-4</v>
      </c>
      <c r="J12" s="4"/>
      <c r="K12" s="18">
        <v>2034</v>
      </c>
      <c r="L12" s="18">
        <v>7652571</v>
      </c>
      <c r="M12" s="34">
        <f t="shared" si="1"/>
        <v>2.6318436464470733E-2</v>
      </c>
      <c r="N12" s="4"/>
      <c r="O12" s="15">
        <v>2059</v>
      </c>
      <c r="P12" s="15">
        <v>42516227</v>
      </c>
      <c r="Q12" s="22">
        <f t="shared" si="2"/>
        <v>-3.8622255997544153E-2</v>
      </c>
      <c r="R12" s="13"/>
      <c r="S12" s="31">
        <v>1989</v>
      </c>
      <c r="T12" s="30">
        <f t="shared" si="0"/>
        <v>501477</v>
      </c>
    </row>
    <row r="13" spans="1:31" x14ac:dyDescent="0.25">
      <c r="A13" s="13"/>
      <c r="B13" s="15">
        <v>1990</v>
      </c>
      <c r="C13" s="19">
        <v>507677</v>
      </c>
      <c r="D13" s="11"/>
      <c r="E13" s="11"/>
      <c r="F13" s="15">
        <v>2022</v>
      </c>
      <c r="G13" s="15">
        <v>729950</v>
      </c>
      <c r="H13" s="25">
        <f t="shared" si="3"/>
        <v>-1.7204144720543726E-2</v>
      </c>
      <c r="I13" s="21">
        <f t="shared" si="4"/>
        <v>2.2255792160791009E-3</v>
      </c>
      <c r="J13" s="4"/>
      <c r="K13" s="18">
        <v>2035</v>
      </c>
      <c r="L13" s="18">
        <v>7678004</v>
      </c>
      <c r="M13" s="34">
        <f t="shared" si="1"/>
        <v>2.9729362909269599E-2</v>
      </c>
      <c r="N13" s="4"/>
      <c r="O13" s="15">
        <v>2060</v>
      </c>
      <c r="P13" s="15">
        <v>42272217</v>
      </c>
      <c r="Q13" s="22">
        <f t="shared" si="2"/>
        <v>-4.4139814818415987E-2</v>
      </c>
      <c r="R13" s="13"/>
      <c r="S13" s="31">
        <v>1990</v>
      </c>
      <c r="T13" s="30">
        <f t="shared" si="0"/>
        <v>507677</v>
      </c>
    </row>
    <row r="14" spans="1:31" x14ac:dyDescent="0.25">
      <c r="A14" s="13"/>
      <c r="B14" s="15">
        <v>1991</v>
      </c>
      <c r="C14" s="19">
        <v>512167</v>
      </c>
      <c r="D14" s="11"/>
      <c r="E14" s="11"/>
      <c r="F14" s="15">
        <v>2023</v>
      </c>
      <c r="G14" s="15">
        <v>731891</v>
      </c>
      <c r="H14" s="25">
        <f t="shared" si="3"/>
        <v>-1.4590805786236683E-2</v>
      </c>
      <c r="I14" s="21">
        <f t="shared" si="4"/>
        <v>4.8389181503861439E-3</v>
      </c>
      <c r="J14" s="4"/>
      <c r="K14" s="18">
        <v>2036</v>
      </c>
      <c r="L14" s="18">
        <v>7703047</v>
      </c>
      <c r="M14" s="34">
        <f t="shared" si="1"/>
        <v>3.308798481612675E-2</v>
      </c>
      <c r="N14" s="4"/>
      <c r="O14" s="15">
        <v>2061</v>
      </c>
      <c r="P14" s="15">
        <v>42024887</v>
      </c>
      <c r="Q14" s="22">
        <f t="shared" si="2"/>
        <v>-4.9732445543247884E-2</v>
      </c>
      <c r="R14" s="13"/>
      <c r="S14" s="31">
        <v>1991</v>
      </c>
      <c r="T14" s="30">
        <f t="shared" si="0"/>
        <v>512167</v>
      </c>
    </row>
    <row r="15" spans="1:31" x14ac:dyDescent="0.25">
      <c r="A15" s="13"/>
      <c r="B15" s="15">
        <v>1992</v>
      </c>
      <c r="C15" s="19">
        <v>514615</v>
      </c>
      <c r="D15" s="11"/>
      <c r="E15" s="11"/>
      <c r="F15" s="15">
        <v>2024</v>
      </c>
      <c r="G15" s="15">
        <v>734010</v>
      </c>
      <c r="H15" s="25">
        <f t="shared" si="3"/>
        <v>-1.1737809803858209E-2</v>
      </c>
      <c r="I15" s="21">
        <f t="shared" si="4"/>
        <v>7.6919141327646181E-3</v>
      </c>
      <c r="J15" s="4"/>
      <c r="K15" s="18">
        <v>2037</v>
      </c>
      <c r="L15" s="18">
        <v>7727547</v>
      </c>
      <c r="M15" s="34">
        <f t="shared" si="1"/>
        <v>3.637378271246506E-2</v>
      </c>
      <c r="N15" s="4"/>
      <c r="O15" s="15">
        <v>2062</v>
      </c>
      <c r="P15" s="15">
        <v>41775202</v>
      </c>
      <c r="Q15" s="22">
        <f t="shared" si="2"/>
        <v>-5.5378327573449036E-2</v>
      </c>
      <c r="R15" s="13"/>
      <c r="S15" s="31">
        <v>1992</v>
      </c>
      <c r="T15" s="30">
        <f t="shared" si="0"/>
        <v>514615</v>
      </c>
    </row>
    <row r="16" spans="1:31" x14ac:dyDescent="0.25">
      <c r="A16" s="13"/>
      <c r="B16" s="15">
        <v>1993</v>
      </c>
      <c r="C16" s="19">
        <v>518050</v>
      </c>
      <c r="D16" s="11"/>
      <c r="E16" s="11"/>
      <c r="F16" s="15">
        <v>2025</v>
      </c>
      <c r="G16" s="15">
        <v>736264</v>
      </c>
      <c r="H16" s="25">
        <f t="shared" si="3"/>
        <v>-8.7030514535603887E-3</v>
      </c>
      <c r="I16" s="21">
        <f t="shared" si="4"/>
        <v>1.0726672483062439E-2</v>
      </c>
      <c r="J16" s="4"/>
      <c r="K16" s="18">
        <v>2038</v>
      </c>
      <c r="L16" s="18">
        <v>7751410</v>
      </c>
      <c r="M16" s="34">
        <f t="shared" si="1"/>
        <v>3.9574149863498567E-2</v>
      </c>
      <c r="N16" s="4"/>
      <c r="O16" s="15">
        <v>2063</v>
      </c>
      <c r="P16" s="15">
        <v>41524455</v>
      </c>
      <c r="Q16" s="22">
        <f t="shared" si="2"/>
        <v>-6.1048223568109711E-2</v>
      </c>
      <c r="R16" s="13"/>
      <c r="S16" s="31">
        <v>1993</v>
      </c>
      <c r="T16" s="30">
        <f t="shared" si="0"/>
        <v>518050</v>
      </c>
    </row>
    <row r="17" spans="1:20" x14ac:dyDescent="0.25">
      <c r="A17" s="13"/>
      <c r="B17" s="15">
        <v>1994</v>
      </c>
      <c r="C17" s="19">
        <v>521304</v>
      </c>
      <c r="D17" s="11"/>
      <c r="E17" s="11"/>
      <c r="F17" s="15">
        <v>2026</v>
      </c>
      <c r="G17" s="15">
        <v>738533</v>
      </c>
      <c r="H17" s="25">
        <f t="shared" si="3"/>
        <v>-5.6480972846048617E-3</v>
      </c>
      <c r="I17" s="21">
        <f t="shared" si="4"/>
        <v>1.3781626652017966E-2</v>
      </c>
      <c r="J17" s="4"/>
      <c r="K17" s="18">
        <v>2039</v>
      </c>
      <c r="L17" s="18">
        <v>7774500</v>
      </c>
      <c r="M17" s="34">
        <f t="shared" si="1"/>
        <v>4.2670846738047608E-2</v>
      </c>
      <c r="N17" s="4"/>
      <c r="O17" s="15">
        <v>2064</v>
      </c>
      <c r="P17" s="15">
        <v>41274023</v>
      </c>
      <c r="Q17" s="22">
        <f t="shared" si="2"/>
        <v>-6.6710996776701878E-2</v>
      </c>
      <c r="R17" s="13"/>
      <c r="S17" s="31">
        <v>1994</v>
      </c>
      <c r="T17" s="30">
        <f t="shared" si="0"/>
        <v>521304</v>
      </c>
    </row>
    <row r="18" spans="1:20" x14ac:dyDescent="0.25">
      <c r="A18" s="13"/>
      <c r="B18" s="15">
        <v>1995</v>
      </c>
      <c r="C18" s="19">
        <v>524871</v>
      </c>
      <c r="D18" s="11"/>
      <c r="E18" s="13"/>
      <c r="F18" s="13"/>
      <c r="G18" s="13"/>
      <c r="H18" s="13"/>
      <c r="I18" s="13"/>
      <c r="J18" s="13"/>
      <c r="K18" s="18">
        <v>2040</v>
      </c>
      <c r="L18" s="18">
        <v>7796605</v>
      </c>
      <c r="M18" s="34">
        <f t="shared" si="1"/>
        <v>4.5635441125743866E-2</v>
      </c>
      <c r="N18" s="4"/>
      <c r="O18" s="15">
        <v>2065</v>
      </c>
      <c r="P18" s="15">
        <v>41025211</v>
      </c>
      <c r="Q18" s="22">
        <f t="shared" si="2"/>
        <v>-7.2337138514084617E-2</v>
      </c>
      <c r="R18" s="13"/>
      <c r="S18" s="31">
        <v>1995</v>
      </c>
      <c r="T18" s="30">
        <f t="shared" si="0"/>
        <v>524871</v>
      </c>
    </row>
    <row r="19" spans="1:20" x14ac:dyDescent="0.25">
      <c r="A19" s="13"/>
      <c r="B19" s="15">
        <v>1996</v>
      </c>
      <c r="C19" s="19">
        <v>528716</v>
      </c>
      <c r="D19" s="11"/>
      <c r="E19" s="13"/>
      <c r="F19" s="13"/>
      <c r="G19" s="13"/>
      <c r="H19" s="13"/>
      <c r="I19" s="13"/>
      <c r="J19" s="13"/>
      <c r="K19" s="18">
        <v>2041</v>
      </c>
      <c r="L19" s="18">
        <v>7817580</v>
      </c>
      <c r="M19" s="34">
        <f t="shared" si="1"/>
        <v>4.8448486467609006E-2</v>
      </c>
      <c r="N19" s="4"/>
      <c r="O19" s="15">
        <v>2066</v>
      </c>
      <c r="P19" s="15">
        <v>40779019</v>
      </c>
      <c r="Q19" s="22">
        <f t="shared" si="2"/>
        <v>-7.7904036760992862E-2</v>
      </c>
      <c r="R19" s="13"/>
      <c r="S19" s="31">
        <v>1996</v>
      </c>
      <c r="T19" s="30">
        <f t="shared" si="0"/>
        <v>528716</v>
      </c>
    </row>
    <row r="20" spans="1:20" x14ac:dyDescent="0.25">
      <c r="A20" s="13"/>
      <c r="B20" s="15">
        <v>1997</v>
      </c>
      <c r="C20" s="19">
        <v>530505</v>
      </c>
      <c r="D20" s="11"/>
      <c r="E20" s="13"/>
      <c r="F20" s="13"/>
      <c r="G20" s="13"/>
      <c r="H20" s="13"/>
      <c r="I20" s="13"/>
      <c r="J20" s="13"/>
      <c r="K20" s="18">
        <v>2042</v>
      </c>
      <c r="L20" s="18">
        <v>7837307</v>
      </c>
      <c r="M20" s="34">
        <f t="shared" si="1"/>
        <v>5.1094157288060674E-2</v>
      </c>
      <c r="N20" s="4"/>
      <c r="O20" s="15">
        <v>2067</v>
      </c>
      <c r="P20" s="15">
        <v>40536428</v>
      </c>
      <c r="Q20" s="22">
        <f t="shared" si="2"/>
        <v>-8.3389509126527539E-2</v>
      </c>
      <c r="R20" s="13"/>
      <c r="S20" s="31">
        <v>1997</v>
      </c>
      <c r="T20" s="30">
        <f t="shared" si="0"/>
        <v>530505</v>
      </c>
    </row>
    <row r="21" spans="1:20" x14ac:dyDescent="0.25">
      <c r="A21" s="13"/>
      <c r="B21" s="15">
        <v>1998</v>
      </c>
      <c r="C21" s="19">
        <v>535077</v>
      </c>
      <c r="D21" s="11"/>
      <c r="E21" s="13"/>
      <c r="F21" s="13"/>
      <c r="G21" s="13"/>
      <c r="H21" s="13"/>
      <c r="I21" s="13"/>
      <c r="J21" s="13"/>
      <c r="K21" s="18">
        <v>2043</v>
      </c>
      <c r="L21" s="18">
        <v>7855644</v>
      </c>
      <c r="M21" s="34">
        <f t="shared" si="1"/>
        <v>5.3553409370720083E-2</v>
      </c>
      <c r="N21" s="4"/>
      <c r="O21" s="15">
        <v>2068</v>
      </c>
      <c r="P21" s="15">
        <v>40298705</v>
      </c>
      <c r="Q21" s="22">
        <f t="shared" si="2"/>
        <v>-8.8764906182279835E-2</v>
      </c>
      <c r="R21" s="13"/>
      <c r="S21" s="31">
        <v>1998</v>
      </c>
      <c r="T21" s="30">
        <f t="shared" si="0"/>
        <v>535077</v>
      </c>
    </row>
    <row r="22" spans="1:20" x14ac:dyDescent="0.25">
      <c r="A22" s="13"/>
      <c r="B22" s="15">
        <v>1999</v>
      </c>
      <c r="C22" s="19">
        <v>540468</v>
      </c>
      <c r="D22" s="11"/>
      <c r="E22" s="13"/>
      <c r="F22" s="13"/>
      <c r="G22" s="13"/>
      <c r="H22" s="13"/>
      <c r="I22" s="13"/>
      <c r="J22" s="13"/>
      <c r="K22" s="18">
        <v>2044</v>
      </c>
      <c r="L22" s="18">
        <v>7872445</v>
      </c>
      <c r="M22" s="34">
        <f t="shared" si="1"/>
        <v>5.5806662042409055E-2</v>
      </c>
      <c r="N22" s="4"/>
      <c r="O22" s="15">
        <v>2069</v>
      </c>
      <c r="P22" s="15">
        <v>40067160</v>
      </c>
      <c r="Q22" s="22">
        <f t="shared" si="2"/>
        <v>-9.4000606183012453E-2</v>
      </c>
      <c r="R22" s="13"/>
      <c r="S22" s="31">
        <v>1999</v>
      </c>
      <c r="T22" s="30">
        <f t="shared" si="0"/>
        <v>540468</v>
      </c>
    </row>
    <row r="23" spans="1:20" x14ac:dyDescent="0.25">
      <c r="A23" s="13"/>
      <c r="B23" s="15">
        <v>2000</v>
      </c>
      <c r="C23" s="19">
        <v>546755</v>
      </c>
      <c r="D23" s="11"/>
      <c r="E23" s="13"/>
      <c r="F23" s="13"/>
      <c r="G23" s="13"/>
      <c r="H23" s="13"/>
      <c r="I23" s="13"/>
      <c r="J23" s="13"/>
      <c r="K23" s="18">
        <v>2045</v>
      </c>
      <c r="L23" s="18">
        <v>7887652</v>
      </c>
      <c r="M23" s="34">
        <f t="shared" si="1"/>
        <v>5.7846136679536267E-2</v>
      </c>
      <c r="N23" s="4"/>
      <c r="O23" s="15">
        <v>2070</v>
      </c>
      <c r="P23" s="15">
        <v>39842942</v>
      </c>
      <c r="Q23" s="22">
        <f t="shared" si="2"/>
        <v>-9.9070627918589851E-2</v>
      </c>
      <c r="R23" s="13"/>
      <c r="S23" s="31">
        <v>2000</v>
      </c>
      <c r="T23" s="30">
        <f t="shared" si="0"/>
        <v>546755</v>
      </c>
    </row>
    <row r="24" spans="1:20" x14ac:dyDescent="0.25">
      <c r="A24" s="13"/>
      <c r="B24" s="15">
        <v>2001</v>
      </c>
      <c r="C24" s="19">
        <v>556891</v>
      </c>
      <c r="D24" s="11"/>
      <c r="E24" s="13"/>
      <c r="F24" s="13"/>
      <c r="G24" s="13"/>
      <c r="H24" s="13"/>
      <c r="I24" s="13"/>
      <c r="J24" s="13"/>
      <c r="K24" s="18">
        <v>2046</v>
      </c>
      <c r="L24" s="18">
        <v>7901259</v>
      </c>
      <c r="M24" s="34">
        <f t="shared" si="1"/>
        <v>5.9671028596902605E-2</v>
      </c>
      <c r="N24" s="4"/>
      <c r="O24" s="15">
        <v>2071</v>
      </c>
      <c r="P24" s="15">
        <v>39626720</v>
      </c>
      <c r="Q24" s="22">
        <f t="shared" si="2"/>
        <v>-0.10395984394812369</v>
      </c>
      <c r="R24" s="13"/>
      <c r="S24" s="31">
        <v>2001</v>
      </c>
      <c r="T24" s="30">
        <f t="shared" si="0"/>
        <v>556891</v>
      </c>
    </row>
    <row r="25" spans="1:20" x14ac:dyDescent="0.25">
      <c r="A25" s="13"/>
      <c r="B25" s="15">
        <v>2002</v>
      </c>
      <c r="C25" s="19">
        <v>574342</v>
      </c>
      <c r="D25" s="11"/>
      <c r="E25" s="13"/>
      <c r="F25" s="13"/>
      <c r="G25" s="13"/>
      <c r="H25" s="13"/>
      <c r="I25" s="13"/>
      <c r="J25" s="13"/>
      <c r="K25" s="18">
        <v>2047</v>
      </c>
      <c r="L25" s="18">
        <v>7913175</v>
      </c>
      <c r="M25" s="34">
        <f t="shared" si="1"/>
        <v>6.1269133402321679E-2</v>
      </c>
      <c r="N25" s="4"/>
      <c r="O25" s="15">
        <v>2072</v>
      </c>
      <c r="P25" s="15">
        <v>39419133</v>
      </c>
      <c r="Q25" s="22">
        <f t="shared" si="2"/>
        <v>-0.10865380519130356</v>
      </c>
      <c r="R25" s="13"/>
      <c r="S25" s="31">
        <v>2002</v>
      </c>
      <c r="T25" s="30">
        <f t="shared" si="0"/>
        <v>574342</v>
      </c>
    </row>
    <row r="26" spans="1:20" x14ac:dyDescent="0.25">
      <c r="A26" s="13"/>
      <c r="B26" s="15">
        <v>2003</v>
      </c>
      <c r="C26" s="19">
        <v>594461</v>
      </c>
      <c r="D26" s="11"/>
      <c r="E26" s="13"/>
      <c r="F26" s="13"/>
      <c r="G26" s="13"/>
      <c r="H26" s="13"/>
      <c r="I26" s="13"/>
      <c r="J26" s="13"/>
      <c r="K26" s="18">
        <v>2048</v>
      </c>
      <c r="L26" s="18">
        <v>7923430</v>
      </c>
      <c r="M26" s="34">
        <f t="shared" si="1"/>
        <v>6.2644474521788993E-2</v>
      </c>
      <c r="N26" s="4"/>
      <c r="O26" s="15">
        <v>2073</v>
      </c>
      <c r="P26" s="15">
        <v>39221202</v>
      </c>
      <c r="Q26" s="22">
        <f t="shared" si="2"/>
        <v>-0.11312942477645983</v>
      </c>
      <c r="R26" s="13"/>
      <c r="S26" s="31">
        <v>2003</v>
      </c>
      <c r="T26" s="30">
        <f t="shared" si="0"/>
        <v>594461</v>
      </c>
    </row>
    <row r="27" spans="1:20" x14ac:dyDescent="0.25">
      <c r="A27" s="13"/>
      <c r="B27" s="15">
        <v>2004</v>
      </c>
      <c r="C27" s="19">
        <v>616994</v>
      </c>
      <c r="D27" s="11"/>
      <c r="E27" s="13"/>
      <c r="F27" s="13"/>
      <c r="G27" s="13"/>
      <c r="H27" s="13"/>
      <c r="I27" s="13"/>
      <c r="J27" s="13"/>
      <c r="K27" s="18">
        <v>2049</v>
      </c>
      <c r="L27" s="18">
        <v>7932050</v>
      </c>
      <c r="M27" s="34">
        <f t="shared" si="1"/>
        <v>6.3800538924500674E-2</v>
      </c>
      <c r="N27" s="4"/>
      <c r="O27" s="15">
        <v>2074</v>
      </c>
      <c r="P27" s="15">
        <v>39033983</v>
      </c>
      <c r="Q27" s="22">
        <f t="shared" si="2"/>
        <v>-0.1173628244112486</v>
      </c>
      <c r="R27" s="13"/>
      <c r="S27" s="31">
        <v>2004</v>
      </c>
      <c r="T27" s="30">
        <f t="shared" si="0"/>
        <v>616994</v>
      </c>
    </row>
    <row r="28" spans="1:20" x14ac:dyDescent="0.25">
      <c r="A28" s="13"/>
      <c r="B28" s="15">
        <v>2005</v>
      </c>
      <c r="C28" s="19">
        <v>643599</v>
      </c>
      <c r="D28" s="11"/>
      <c r="E28" s="13"/>
      <c r="F28" s="13"/>
      <c r="G28" s="13"/>
      <c r="H28" s="13"/>
      <c r="I28" s="13"/>
      <c r="J28" s="13"/>
      <c r="K28" s="18">
        <v>2050</v>
      </c>
      <c r="L28" s="18">
        <v>7939176</v>
      </c>
      <c r="M28" s="34">
        <f t="shared" si="1"/>
        <v>6.4756236712635654E-2</v>
      </c>
      <c r="N28" s="4"/>
      <c r="O28" s="15">
        <v>2075</v>
      </c>
      <c r="P28" s="15">
        <v>38858203</v>
      </c>
      <c r="Q28" s="22">
        <f t="shared" si="2"/>
        <v>-0.12133756515766411</v>
      </c>
      <c r="R28" s="13"/>
      <c r="S28" s="31">
        <v>2005</v>
      </c>
      <c r="T28" s="30">
        <f t="shared" si="0"/>
        <v>643599</v>
      </c>
    </row>
    <row r="29" spans="1:20" x14ac:dyDescent="0.25">
      <c r="A29" s="13"/>
      <c r="B29" s="15">
        <v>2006</v>
      </c>
      <c r="C29" s="19">
        <v>667724</v>
      </c>
      <c r="D29" s="11"/>
      <c r="E29" s="13"/>
      <c r="F29" s="13"/>
      <c r="G29" s="13"/>
      <c r="H29" s="13"/>
      <c r="I29" s="13"/>
      <c r="J29" s="13"/>
      <c r="K29" s="18">
        <v>2051</v>
      </c>
      <c r="L29" s="18">
        <v>7944821</v>
      </c>
      <c r="M29" s="34">
        <f t="shared" si="1"/>
        <v>6.5513311370791971E-2</v>
      </c>
      <c r="N29" s="4"/>
      <c r="O29" s="15">
        <v>2076</v>
      </c>
      <c r="P29" s="15">
        <v>38694133</v>
      </c>
      <c r="Q29" s="22">
        <f t="shared" si="2"/>
        <v>-0.12504751915848555</v>
      </c>
      <c r="R29" s="13"/>
      <c r="S29" s="31">
        <v>2006</v>
      </c>
      <c r="T29" s="30">
        <f t="shared" si="0"/>
        <v>667724</v>
      </c>
    </row>
    <row r="30" spans="1:20" x14ac:dyDescent="0.25">
      <c r="A30" s="13"/>
      <c r="B30" s="15">
        <v>2007</v>
      </c>
      <c r="C30" s="19">
        <v>695361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4"/>
      <c r="O30" s="15">
        <v>2077</v>
      </c>
      <c r="P30" s="15">
        <v>38541621</v>
      </c>
      <c r="Q30" s="22">
        <f t="shared" si="2"/>
        <v>-0.12849612344064124</v>
      </c>
      <c r="R30" s="13"/>
      <c r="S30" s="31">
        <v>2007</v>
      </c>
      <c r="T30" s="30">
        <f t="shared" si="0"/>
        <v>695361</v>
      </c>
    </row>
    <row r="31" spans="1:20" x14ac:dyDescent="0.25">
      <c r="A31" s="13"/>
      <c r="B31" s="15">
        <v>2008</v>
      </c>
      <c r="C31" s="19">
        <v>720204</v>
      </c>
      <c r="D31" s="11"/>
      <c r="E31" s="13"/>
      <c r="F31" s="13"/>
      <c r="G31" s="13"/>
      <c r="H31" s="13"/>
      <c r="I31" s="13"/>
      <c r="J31" s="13"/>
      <c r="K31" s="13"/>
      <c r="L31" s="13"/>
      <c r="M31" s="13"/>
      <c r="N31" s="4"/>
      <c r="O31" s="15">
        <v>2078</v>
      </c>
      <c r="P31" s="15">
        <v>38400321</v>
      </c>
      <c r="Q31" s="22">
        <f t="shared" si="2"/>
        <v>-0.13169120176279683</v>
      </c>
      <c r="R31" s="13"/>
      <c r="S31" s="31">
        <v>2008</v>
      </c>
      <c r="T31" s="30">
        <f t="shared" si="0"/>
        <v>720204</v>
      </c>
    </row>
    <row r="32" spans="1:20" x14ac:dyDescent="0.25">
      <c r="A32" s="13"/>
      <c r="B32" s="15">
        <v>2009</v>
      </c>
      <c r="C32" s="19">
        <v>737621</v>
      </c>
      <c r="D32" s="11"/>
      <c r="E32" s="13"/>
      <c r="F32" s="13"/>
      <c r="G32" s="13"/>
      <c r="H32" s="13"/>
      <c r="I32" s="13"/>
      <c r="J32" s="13"/>
      <c r="K32" s="13"/>
      <c r="L32" s="13"/>
      <c r="M32" s="13"/>
      <c r="N32" s="4"/>
      <c r="O32" s="15">
        <v>2079</v>
      </c>
      <c r="P32" s="15">
        <v>38269636</v>
      </c>
      <c r="Q32" s="22">
        <f t="shared" si="2"/>
        <v>-0.13464625350045364</v>
      </c>
      <c r="R32" s="13"/>
      <c r="S32" s="31">
        <v>2009</v>
      </c>
      <c r="T32" s="30">
        <f t="shared" si="0"/>
        <v>737621</v>
      </c>
    </row>
    <row r="33" spans="1:20" x14ac:dyDescent="0.25">
      <c r="A33" s="13"/>
      <c r="B33" s="15">
        <v>2010</v>
      </c>
      <c r="C33" s="19">
        <v>744485</v>
      </c>
      <c r="D33" s="11"/>
      <c r="E33" s="13"/>
      <c r="F33" s="13"/>
      <c r="G33" s="13"/>
      <c r="H33" s="13"/>
      <c r="I33" s="13"/>
      <c r="J33" s="13"/>
      <c r="K33" s="13"/>
      <c r="L33" s="13"/>
      <c r="M33" s="13"/>
      <c r="N33" s="4"/>
      <c r="O33" s="15">
        <v>2080</v>
      </c>
      <c r="P33" s="15">
        <v>38148865</v>
      </c>
      <c r="Q33" s="22">
        <f t="shared" si="2"/>
        <v>-0.13737712967911644</v>
      </c>
      <c r="R33" s="13"/>
      <c r="S33" s="31">
        <v>2010</v>
      </c>
      <c r="T33" s="30">
        <f t="shared" si="0"/>
        <v>744485</v>
      </c>
    </row>
    <row r="34" spans="1:20" x14ac:dyDescent="0.25">
      <c r="A34" s="13"/>
      <c r="B34" s="15">
        <v>2011</v>
      </c>
      <c r="C34" s="19">
        <v>749509</v>
      </c>
      <c r="D34" s="11"/>
      <c r="E34" s="13"/>
      <c r="F34" s="13"/>
      <c r="G34" s="13"/>
      <c r="H34" s="13"/>
      <c r="I34" s="13"/>
      <c r="J34" s="13"/>
      <c r="K34" s="13"/>
      <c r="L34" s="13"/>
      <c r="M34" s="13"/>
      <c r="N34" s="4"/>
      <c r="O34" s="15">
        <v>2081</v>
      </c>
      <c r="P34" s="15">
        <v>38037696</v>
      </c>
      <c r="Q34" s="22">
        <f t="shared" si="2"/>
        <v>-0.13989088524879598</v>
      </c>
      <c r="R34" s="13"/>
      <c r="S34" s="31">
        <v>2011</v>
      </c>
      <c r="T34" s="30">
        <f t="shared" si="0"/>
        <v>749509</v>
      </c>
    </row>
    <row r="35" spans="1:20" x14ac:dyDescent="0.25">
      <c r="A35" s="13"/>
      <c r="B35" s="15">
        <v>2012</v>
      </c>
      <c r="C35" s="19">
        <v>751279</v>
      </c>
      <c r="D35" s="11"/>
      <c r="E35" s="13"/>
      <c r="F35" s="13"/>
      <c r="G35" s="13"/>
      <c r="H35" s="13"/>
      <c r="I35" s="13"/>
      <c r="J35" s="13"/>
      <c r="K35" s="13"/>
      <c r="L35" s="13"/>
      <c r="M35" s="13"/>
      <c r="N35" s="4"/>
      <c r="O35" s="15">
        <v>2082</v>
      </c>
      <c r="P35" s="15">
        <v>37935443</v>
      </c>
      <c r="Q35" s="22">
        <f t="shared" si="2"/>
        <v>-0.14220303205470805</v>
      </c>
      <c r="R35" s="13"/>
      <c r="S35" s="31">
        <v>2012</v>
      </c>
      <c r="T35" s="30">
        <f t="shared" si="0"/>
        <v>751279</v>
      </c>
    </row>
    <row r="36" spans="1:20" x14ac:dyDescent="0.25">
      <c r="A36" s="13"/>
      <c r="B36" s="15">
        <v>2013</v>
      </c>
      <c r="C36" s="19">
        <v>748341</v>
      </c>
      <c r="D36" s="25">
        <f>(C36-C35)/C35</f>
        <v>-3.9106643470668018E-3</v>
      </c>
      <c r="E36" s="4"/>
      <c r="F36" s="4"/>
      <c r="G36" s="4"/>
      <c r="H36" s="4"/>
      <c r="I36" s="4"/>
      <c r="J36" s="4"/>
      <c r="K36" s="13"/>
      <c r="L36" s="13"/>
      <c r="M36" s="13"/>
      <c r="N36" s="4"/>
      <c r="O36" s="15">
        <v>2083</v>
      </c>
      <c r="P36" s="15">
        <v>37840691</v>
      </c>
      <c r="Q36" s="22">
        <f t="shared" si="2"/>
        <v>-0.14434556610411278</v>
      </c>
      <c r="R36" s="13"/>
      <c r="S36" s="31">
        <v>2013</v>
      </c>
      <c r="T36" s="30">
        <f t="shared" si="0"/>
        <v>748341</v>
      </c>
    </row>
    <row r="37" spans="1:20" x14ac:dyDescent="0.25">
      <c r="A37" s="13"/>
      <c r="B37" s="15">
        <v>2014</v>
      </c>
      <c r="C37" s="19">
        <v>743352</v>
      </c>
      <c r="D37" s="25">
        <f t="shared" ref="D37:D40" si="5">(C37-C36)/C36</f>
        <v>-6.6667468440189696E-3</v>
      </c>
      <c r="E37" s="4"/>
      <c r="F37" s="4"/>
      <c r="G37" s="4"/>
      <c r="H37" s="4"/>
      <c r="I37" s="4"/>
      <c r="J37" s="4"/>
      <c r="K37" s="13"/>
      <c r="L37" s="13"/>
      <c r="M37" s="13"/>
      <c r="N37" s="4"/>
      <c r="O37" s="15">
        <v>2084</v>
      </c>
      <c r="P37" s="15">
        <v>37751614</v>
      </c>
      <c r="Q37" s="22">
        <f t="shared" si="2"/>
        <v>-0.1463597769441882</v>
      </c>
      <c r="R37" s="13"/>
      <c r="S37" s="31">
        <v>2014</v>
      </c>
      <c r="T37" s="30">
        <f t="shared" si="0"/>
        <v>743352</v>
      </c>
    </row>
    <row r="38" spans="1:20" x14ac:dyDescent="0.25">
      <c r="A38" s="13"/>
      <c r="B38" s="15">
        <v>2015</v>
      </c>
      <c r="C38" s="19">
        <v>738976</v>
      </c>
      <c r="D38" s="25">
        <f t="shared" si="5"/>
        <v>-5.8868476845424511E-3</v>
      </c>
      <c r="E38" s="4"/>
      <c r="F38" s="4"/>
      <c r="G38" s="4"/>
      <c r="H38" s="4"/>
      <c r="I38" s="4"/>
      <c r="J38" s="4"/>
      <c r="K38" s="13"/>
      <c r="L38" s="13"/>
      <c r="M38" s="13"/>
      <c r="N38" s="4"/>
      <c r="O38" s="15">
        <v>2085</v>
      </c>
      <c r="P38" s="15">
        <v>37666643</v>
      </c>
      <c r="Q38" s="22">
        <f t="shared" si="2"/>
        <v>-0.14828114283316118</v>
      </c>
      <c r="R38" s="13"/>
      <c r="S38" s="31">
        <v>2015</v>
      </c>
      <c r="T38" s="30">
        <f t="shared" si="0"/>
        <v>738976</v>
      </c>
    </row>
    <row r="39" spans="1:20" x14ac:dyDescent="0.25">
      <c r="A39" s="13"/>
      <c r="B39" s="15">
        <v>2016</v>
      </c>
      <c r="C39" s="19">
        <v>739607</v>
      </c>
      <c r="D39" s="25">
        <f t="shared" si="5"/>
        <v>8.5388429394188717E-4</v>
      </c>
      <c r="E39" s="4"/>
      <c r="F39" s="4"/>
      <c r="G39" s="4"/>
      <c r="H39" s="4"/>
      <c r="I39" s="4"/>
      <c r="J39" s="4"/>
      <c r="K39" s="13"/>
      <c r="L39" s="13"/>
      <c r="M39" s="13"/>
      <c r="N39" s="4"/>
      <c r="O39" s="15">
        <v>2086</v>
      </c>
      <c r="P39" s="15">
        <v>37584961</v>
      </c>
      <c r="Q39" s="22">
        <f t="shared" si="2"/>
        <v>-0.15012813779077136</v>
      </c>
      <c r="R39" s="13"/>
      <c r="S39" s="31">
        <v>2016</v>
      </c>
      <c r="T39" s="30">
        <f t="shared" si="0"/>
        <v>739607</v>
      </c>
    </row>
    <row r="40" spans="1:20" x14ac:dyDescent="0.25">
      <c r="A40" s="13"/>
      <c r="B40" s="15">
        <v>2017</v>
      </c>
      <c r="C40" s="19">
        <v>742728</v>
      </c>
      <c r="D40" s="25">
        <f t="shared" si="5"/>
        <v>4.2198086280957319E-3</v>
      </c>
      <c r="E40" s="4"/>
      <c r="F40" s="4"/>
      <c r="G40" s="4"/>
      <c r="H40" s="4"/>
      <c r="I40" s="4"/>
      <c r="J40" s="4"/>
      <c r="K40" s="13"/>
      <c r="L40" s="13"/>
      <c r="M40" s="13"/>
      <c r="N40" s="4"/>
      <c r="O40" s="15">
        <v>2087</v>
      </c>
      <c r="P40" s="15">
        <v>37505910</v>
      </c>
      <c r="Q40" s="22">
        <f t="shared" si="2"/>
        <v>-0.15191564052569509</v>
      </c>
      <c r="R40" s="13"/>
      <c r="S40" s="31">
        <v>2017</v>
      </c>
      <c r="T40" s="30">
        <f t="shared" si="0"/>
        <v>742728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"/>
      <c r="O41" s="15">
        <v>2088</v>
      </c>
      <c r="P41" s="15">
        <v>37428414</v>
      </c>
      <c r="Q41" s="22">
        <f t="shared" si="2"/>
        <v>-0.15366798157066161</v>
      </c>
      <c r="R41" s="5"/>
      <c r="S41" s="31">
        <v>2018</v>
      </c>
      <c r="T41" s="35">
        <f t="shared" ref="T41:T49" si="6">$T$40+$T$40*I9</f>
        <v>741359</v>
      </c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"/>
      <c r="O42" s="15">
        <v>2089</v>
      </c>
      <c r="P42" s="15">
        <v>37351373</v>
      </c>
      <c r="Q42" s="22">
        <f t="shared" si="2"/>
        <v>-0.15541003414686252</v>
      </c>
      <c r="R42" s="13"/>
      <c r="S42" s="31">
        <v>2019</v>
      </c>
      <c r="T42" s="35">
        <f t="shared" si="6"/>
        <v>741001</v>
      </c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4"/>
      <c r="N43" s="13"/>
      <c r="O43" s="15">
        <v>2090</v>
      </c>
      <c r="P43" s="15">
        <v>37273831</v>
      </c>
      <c r="Q43" s="22">
        <f t="shared" si="2"/>
        <v>-0.15716341534471526</v>
      </c>
      <c r="R43" s="13"/>
      <c r="S43" s="31">
        <v>2020</v>
      </c>
      <c r="T43" s="35">
        <f t="shared" si="6"/>
        <v>741622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4"/>
      <c r="N44" s="13"/>
      <c r="O44" s="15">
        <v>2091</v>
      </c>
      <c r="P44" s="15">
        <v>37195097</v>
      </c>
      <c r="Q44" s="22">
        <f t="shared" si="2"/>
        <v>-0.15894375006953196</v>
      </c>
      <c r="R44" s="13"/>
      <c r="S44" s="31">
        <v>2021</v>
      </c>
      <c r="T44" s="35">
        <f t="shared" si="6"/>
        <v>742805</v>
      </c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4"/>
      <c r="N45" s="13"/>
      <c r="O45" s="15">
        <v>2092</v>
      </c>
      <c r="P45" s="15">
        <v>37114632</v>
      </c>
      <c r="Q45" s="22">
        <f t="shared" si="2"/>
        <v>-0.16076322619969652</v>
      </c>
      <c r="R45" s="13"/>
      <c r="S45" s="31">
        <v>2022</v>
      </c>
      <c r="T45" s="35">
        <f t="shared" si="6"/>
        <v>744381</v>
      </c>
    </row>
    <row r="46" spans="1:20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4"/>
      <c r="N46" s="13"/>
      <c r="O46" s="15">
        <v>2093</v>
      </c>
      <c r="P46" s="15">
        <v>37032117</v>
      </c>
      <c r="Q46" s="22">
        <f t="shared" si="2"/>
        <v>-0.16262905696935448</v>
      </c>
      <c r="R46" s="5"/>
      <c r="S46" s="31">
        <v>2023</v>
      </c>
      <c r="T46" s="35">
        <f t="shared" si="6"/>
        <v>746322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4"/>
      <c r="N47" s="13"/>
      <c r="O47" s="15">
        <v>2094</v>
      </c>
      <c r="P47" s="15">
        <v>36947276</v>
      </c>
      <c r="Q47" s="22">
        <f t="shared" si="2"/>
        <v>-0.164547483295823</v>
      </c>
      <c r="R47" s="5"/>
      <c r="S47" s="31">
        <v>2024</v>
      </c>
      <c r="T47" s="35">
        <f t="shared" si="6"/>
        <v>748441</v>
      </c>
    </row>
    <row r="48" spans="1:2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4"/>
      <c r="N48" s="13"/>
      <c r="O48" s="15">
        <v>2095</v>
      </c>
      <c r="P48" s="15">
        <v>36859888</v>
      </c>
      <c r="Q48" s="22">
        <f t="shared" si="2"/>
        <v>-0.16652350243535971</v>
      </c>
      <c r="R48" s="5"/>
      <c r="S48" s="31">
        <v>2025</v>
      </c>
      <c r="T48" s="35">
        <f t="shared" si="6"/>
        <v>750695</v>
      </c>
    </row>
    <row r="49" spans="1:2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4"/>
      <c r="N49" s="13"/>
      <c r="O49" s="15">
        <v>2096</v>
      </c>
      <c r="P49" s="15">
        <v>36769768</v>
      </c>
      <c r="Q49" s="22">
        <f t="shared" si="2"/>
        <v>-0.16856129761152858</v>
      </c>
      <c r="R49" s="5"/>
      <c r="S49" s="31">
        <v>2026</v>
      </c>
      <c r="T49" s="35">
        <f t="shared" si="6"/>
        <v>752964</v>
      </c>
    </row>
    <row r="50" spans="1:2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4"/>
      <c r="N50" s="13"/>
      <c r="O50" s="15">
        <v>2097</v>
      </c>
      <c r="P50" s="15">
        <v>36676712</v>
      </c>
      <c r="Q50" s="22">
        <f t="shared" si="2"/>
        <v>-0.17066548167625975</v>
      </c>
      <c r="R50" s="5"/>
      <c r="S50" s="31">
        <v>2027</v>
      </c>
      <c r="T50" s="32">
        <f t="shared" ref="T50:T74" si="7">$T$49+$T$49*M5</f>
        <v>755249.14802667045</v>
      </c>
    </row>
    <row r="51" spans="1:20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4"/>
      <c r="N51" s="13"/>
      <c r="O51" s="15">
        <v>2098</v>
      </c>
      <c r="P51" s="15">
        <v>36580552</v>
      </c>
      <c r="Q51" s="22">
        <f t="shared" si="2"/>
        <v>-0.17283985344878969</v>
      </c>
      <c r="R51" s="13"/>
      <c r="S51" s="31">
        <v>2028</v>
      </c>
      <c r="T51" s="32">
        <f t="shared" si="7"/>
        <v>757596.29971626797</v>
      </c>
    </row>
    <row r="52" spans="1:20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4"/>
      <c r="N52" s="13"/>
      <c r="O52" s="15">
        <v>2099</v>
      </c>
      <c r="P52" s="15">
        <v>36481118</v>
      </c>
      <c r="Q52" s="22">
        <f t="shared" si="2"/>
        <v>-0.17508825697239352</v>
      </c>
      <c r="R52" s="13"/>
      <c r="S52" s="31">
        <v>2029</v>
      </c>
      <c r="T52" s="32">
        <f t="shared" si="7"/>
        <v>760001.01180956</v>
      </c>
    </row>
    <row r="53" spans="1:20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4"/>
      <c r="N53" s="13"/>
      <c r="O53" s="15">
        <v>2100</v>
      </c>
      <c r="P53" s="15">
        <v>36378242</v>
      </c>
      <c r="Q53" s="22">
        <f t="shared" si="2"/>
        <v>-0.17741449106630774</v>
      </c>
      <c r="R53" s="13"/>
      <c r="S53" s="31">
        <v>2030</v>
      </c>
      <c r="T53" s="32">
        <f t="shared" si="7"/>
        <v>762471.36295969656</v>
      </c>
    </row>
    <row r="54" spans="1:20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31">
        <v>2031</v>
      </c>
      <c r="T54" s="32">
        <f t="shared" si="7"/>
        <v>765008.66594781459</v>
      </c>
    </row>
    <row r="55" spans="1:20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31">
        <v>2032</v>
      </c>
      <c r="T55" s="32">
        <f t="shared" si="7"/>
        <v>767587.67498281994</v>
      </c>
    </row>
    <row r="56" spans="1:20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31">
        <v>2033</v>
      </c>
      <c r="T56" s="32">
        <f t="shared" si="7"/>
        <v>770183.75017260492</v>
      </c>
    </row>
    <row r="57" spans="1:20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31">
        <v>2034</v>
      </c>
      <c r="T57" s="32">
        <f t="shared" si="7"/>
        <v>772780.83519403369</v>
      </c>
    </row>
    <row r="58" spans="1:20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31">
        <v>2035</v>
      </c>
      <c r="T58" s="32">
        <f t="shared" si="7"/>
        <v>775349.14001361525</v>
      </c>
    </row>
    <row r="59" spans="1:20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31">
        <v>2036</v>
      </c>
      <c r="T59" s="32">
        <f t="shared" si="7"/>
        <v>777878.0613990901</v>
      </c>
    </row>
    <row r="60" spans="1:20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31">
        <v>2037</v>
      </c>
      <c r="T60" s="32">
        <f t="shared" si="7"/>
        <v>780352.14892630849</v>
      </c>
    </row>
    <row r="61" spans="1:20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31">
        <v>2038</v>
      </c>
      <c r="T61" s="32">
        <f t="shared" si="7"/>
        <v>782761.91017781931</v>
      </c>
    </row>
    <row r="62" spans="1:20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31">
        <v>2039</v>
      </c>
      <c r="T62" s="32">
        <f t="shared" si="7"/>
        <v>785093.61144326732</v>
      </c>
    </row>
    <row r="63" spans="1:20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31">
        <v>2040</v>
      </c>
      <c r="T63" s="32">
        <f t="shared" si="7"/>
        <v>787325.84429180459</v>
      </c>
    </row>
    <row r="64" spans="1:20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31">
        <v>2041</v>
      </c>
      <c r="T64" s="32">
        <f t="shared" si="7"/>
        <v>789443.96616459673</v>
      </c>
    </row>
    <row r="65" spans="1:20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31">
        <v>2042</v>
      </c>
      <c r="T65" s="32">
        <f t="shared" si="7"/>
        <v>791436.06104824727</v>
      </c>
    </row>
    <row r="66" spans="1:20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31">
        <v>2043</v>
      </c>
      <c r="T66" s="32">
        <f t="shared" si="7"/>
        <v>793287.78933341487</v>
      </c>
    </row>
    <row r="67" spans="1:20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31">
        <v>2044</v>
      </c>
      <c r="T67" s="32">
        <f t="shared" si="7"/>
        <v>794984.4074781005</v>
      </c>
    </row>
    <row r="68" spans="1:20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31">
        <v>2045</v>
      </c>
      <c r="T68" s="32">
        <f t="shared" si="7"/>
        <v>796520.05845877039</v>
      </c>
    </row>
    <row r="69" spans="1:20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31">
        <v>2046</v>
      </c>
      <c r="T69" s="32">
        <f t="shared" si="7"/>
        <v>797894.1363764382</v>
      </c>
    </row>
    <row r="70" spans="1:20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31">
        <v>2047</v>
      </c>
      <c r="T70" s="32">
        <f t="shared" si="7"/>
        <v>799097.45176314574</v>
      </c>
    </row>
    <row r="71" spans="1:20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31">
        <v>2048</v>
      </c>
      <c r="T71" s="32">
        <f t="shared" si="7"/>
        <v>800133.03411382437</v>
      </c>
    </row>
    <row r="72" spans="1:20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31">
        <v>2049</v>
      </c>
      <c r="T72" s="32">
        <f t="shared" si="7"/>
        <v>801003.50899074774</v>
      </c>
    </row>
    <row r="73" spans="1:20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31">
        <v>2050</v>
      </c>
      <c r="T73" s="32">
        <f t="shared" si="7"/>
        <v>801723.11502009304</v>
      </c>
    </row>
    <row r="74" spans="1:20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31">
        <v>2051</v>
      </c>
      <c r="T74" s="32">
        <f t="shared" si="7"/>
        <v>802293.164982997</v>
      </c>
    </row>
    <row r="75" spans="1:20" x14ac:dyDescent="0.25">
      <c r="A75" s="13"/>
      <c r="B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31">
        <v>2052</v>
      </c>
      <c r="T75" s="33">
        <f>$T$74+$T$74*Q5</f>
        <v>799000.18004476768</v>
      </c>
    </row>
    <row r="76" spans="1:20" x14ac:dyDescent="0.25">
      <c r="A76" s="13"/>
      <c r="B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31">
        <v>2053</v>
      </c>
      <c r="T76" s="33">
        <f t="shared" ref="T76:T123" si="8">$T$74+$T$74*Q6</f>
        <v>795513.19024236896</v>
      </c>
    </row>
    <row r="77" spans="1:20" x14ac:dyDescent="0.25">
      <c r="A77" s="13"/>
      <c r="B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31">
        <v>2054</v>
      </c>
      <c r="T77" s="33">
        <f t="shared" si="8"/>
        <v>791846.92644822528</v>
      </c>
    </row>
    <row r="78" spans="1:20" x14ac:dyDescent="0.25">
      <c r="A78" s="13"/>
      <c r="B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31">
        <v>2055</v>
      </c>
      <c r="T78" s="33">
        <f t="shared" si="8"/>
        <v>788016.30094944581</v>
      </c>
    </row>
    <row r="79" spans="1:20" x14ac:dyDescent="0.25">
      <c r="A79" s="13"/>
      <c r="B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31">
        <v>2056</v>
      </c>
      <c r="T79" s="33">
        <f t="shared" si="8"/>
        <v>784031.63624160876</v>
      </c>
    </row>
    <row r="80" spans="1:20" x14ac:dyDescent="0.25">
      <c r="A80" s="13"/>
      <c r="B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31">
        <v>2057</v>
      </c>
      <c r="T80" s="33">
        <f t="shared" si="8"/>
        <v>779904.92383539455</v>
      </c>
    </row>
    <row r="81" spans="1:20" x14ac:dyDescent="0.25">
      <c r="A81" s="13"/>
      <c r="B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31">
        <v>2058</v>
      </c>
      <c r="T81" s="33">
        <f t="shared" si="8"/>
        <v>775655.72023384925</v>
      </c>
    </row>
    <row r="82" spans="1:20" x14ac:dyDescent="0.25">
      <c r="A82" s="13"/>
      <c r="B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31">
        <v>2059</v>
      </c>
      <c r="T82" s="33">
        <f t="shared" si="8"/>
        <v>771306.7929799438</v>
      </c>
    </row>
    <row r="83" spans="1:20" x14ac:dyDescent="0.25">
      <c r="A83" s="13"/>
      <c r="B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31">
        <v>2060</v>
      </c>
      <c r="T83" s="33">
        <f t="shared" si="8"/>
        <v>766880.09325056663</v>
      </c>
    </row>
    <row r="84" spans="1:20" x14ac:dyDescent="0.25">
      <c r="A84" s="13"/>
      <c r="B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31">
        <v>2061</v>
      </c>
      <c r="T84" s="33">
        <f t="shared" si="8"/>
        <v>762393.16384576005</v>
      </c>
    </row>
    <row r="85" spans="1:20" x14ac:dyDescent="0.25">
      <c r="A85" s="13"/>
      <c r="B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31">
        <v>2062</v>
      </c>
      <c r="T85" s="33">
        <f t="shared" si="8"/>
        <v>757863.51128262945</v>
      </c>
    </row>
    <row r="86" spans="1:20" x14ac:dyDescent="0.25">
      <c r="A86" s="13"/>
      <c r="B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31">
        <v>2063</v>
      </c>
      <c r="T86" s="33">
        <f t="shared" si="8"/>
        <v>753314.59247994865</v>
      </c>
    </row>
    <row r="87" spans="1:20" x14ac:dyDescent="0.25">
      <c r="A87" s="13"/>
      <c r="B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31">
        <v>2064</v>
      </c>
      <c r="T87" s="33">
        <f t="shared" si="8"/>
        <v>748771.38823984633</v>
      </c>
    </row>
    <row r="88" spans="1:20" x14ac:dyDescent="0.25">
      <c r="A88" s="13"/>
      <c r="B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31">
        <v>2065</v>
      </c>
      <c r="T88" s="33">
        <f t="shared" si="8"/>
        <v>744257.57317871857</v>
      </c>
    </row>
    <row r="89" spans="1:20" x14ac:dyDescent="0.25">
      <c r="A89" s="13"/>
      <c r="B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31">
        <v>2066</v>
      </c>
      <c r="T89" s="33">
        <f t="shared" si="8"/>
        <v>739791.28876506828</v>
      </c>
    </row>
    <row r="90" spans="1:20" x14ac:dyDescent="0.25">
      <c r="A90" s="13"/>
      <c r="B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31">
        <v>2067</v>
      </c>
      <c r="T90" s="33">
        <f t="shared" si="8"/>
        <v>735390.33177949674</v>
      </c>
    </row>
    <row r="91" spans="1:20" x14ac:dyDescent="0.25">
      <c r="A91" s="13"/>
      <c r="B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31">
        <v>2068</v>
      </c>
      <c r="T91" s="33">
        <f t="shared" si="8"/>
        <v>731077.68746259692</v>
      </c>
    </row>
    <row r="92" spans="1:20" x14ac:dyDescent="0.25">
      <c r="A92" s="13"/>
      <c r="B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31">
        <v>2069</v>
      </c>
      <c r="T92" s="33">
        <f t="shared" si="8"/>
        <v>726877.12113810761</v>
      </c>
    </row>
    <row r="93" spans="1:20" x14ac:dyDescent="0.25">
      <c r="A93" s="13"/>
      <c r="B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31">
        <v>2070</v>
      </c>
      <c r="T93" s="33">
        <f t="shared" si="8"/>
        <v>722809.47735333862</v>
      </c>
    </row>
    <row r="94" spans="1:20" x14ac:dyDescent="0.25">
      <c r="A94" s="13"/>
      <c r="B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31">
        <v>2071</v>
      </c>
      <c r="T94" s="33">
        <f t="shared" si="8"/>
        <v>718886.8927507184</v>
      </c>
    </row>
    <row r="95" spans="1:20" x14ac:dyDescent="0.25">
      <c r="A95" s="13"/>
      <c r="B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31">
        <v>2072</v>
      </c>
      <c r="T95" s="33">
        <f t="shared" si="8"/>
        <v>715120.95972862002</v>
      </c>
    </row>
    <row r="96" spans="1:20" x14ac:dyDescent="0.25">
      <c r="A96" s="13"/>
      <c r="B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31">
        <v>2073</v>
      </c>
      <c r="T96" s="33">
        <f t="shared" si="8"/>
        <v>711530.20072638511</v>
      </c>
    </row>
    <row r="97" spans="1:20" x14ac:dyDescent="0.25">
      <c r="A97" s="13"/>
      <c r="B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31">
        <v>2074</v>
      </c>
      <c r="T97" s="33">
        <f t="shared" si="8"/>
        <v>708133.77313475264</v>
      </c>
    </row>
    <row r="98" spans="1:20" x14ac:dyDescent="0.25">
      <c r="A98" s="13"/>
      <c r="B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31">
        <v>2075</v>
      </c>
      <c r="T98" s="33">
        <f t="shared" si="8"/>
        <v>704944.86580132402</v>
      </c>
    </row>
    <row r="99" spans="1:20" x14ac:dyDescent="0.25">
      <c r="A99" s="13"/>
      <c r="B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31">
        <v>2076</v>
      </c>
      <c r="T99" s="33">
        <f t="shared" si="8"/>
        <v>701968.39506406372</v>
      </c>
    </row>
    <row r="100" spans="1:20" x14ac:dyDescent="0.25">
      <c r="A100" s="13"/>
      <c r="B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31">
        <v>2077</v>
      </c>
      <c r="T100" s="33">
        <f t="shared" si="8"/>
        <v>699201.60341975908</v>
      </c>
    </row>
    <row r="101" spans="1:20" x14ac:dyDescent="0.25">
      <c r="A101" s="13"/>
      <c r="B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31">
        <v>2078</v>
      </c>
      <c r="T101" s="33">
        <f t="shared" si="8"/>
        <v>696638.21392030828</v>
      </c>
    </row>
    <row r="102" spans="1:20" x14ac:dyDescent="0.25">
      <c r="A102" s="13"/>
      <c r="B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31">
        <v>2079</v>
      </c>
      <c r="T102" s="33">
        <f t="shared" si="8"/>
        <v>694267.3961090151</v>
      </c>
    </row>
    <row r="103" spans="1:20" x14ac:dyDescent="0.25">
      <c r="A103" s="13"/>
      <c r="B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31">
        <v>2080</v>
      </c>
      <c r="T103" s="33">
        <f t="shared" si="8"/>
        <v>692076.4328164591</v>
      </c>
    </row>
    <row r="104" spans="1:20" x14ac:dyDescent="0.25">
      <c r="A104" s="13"/>
      <c r="B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31">
        <v>2081</v>
      </c>
      <c r="T104" s="33">
        <f t="shared" si="8"/>
        <v>690059.66390446725</v>
      </c>
    </row>
    <row r="105" spans="1:20" x14ac:dyDescent="0.25">
      <c r="A105" s="13"/>
      <c r="B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31">
        <v>2082</v>
      </c>
      <c r="T105" s="33">
        <f t="shared" si="8"/>
        <v>688204.64432564669</v>
      </c>
    </row>
    <row r="106" spans="1:20" x14ac:dyDescent="0.25">
      <c r="A106" s="13"/>
      <c r="B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31">
        <v>2083</v>
      </c>
      <c r="T106" s="33">
        <f t="shared" si="8"/>
        <v>686485.70390206599</v>
      </c>
    </row>
    <row r="107" spans="1:20" x14ac:dyDescent="0.25">
      <c r="A107" s="13"/>
      <c r="B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31">
        <v>2084</v>
      </c>
      <c r="T107" s="33">
        <f t="shared" si="8"/>
        <v>684869.71631223871</v>
      </c>
    </row>
    <row r="108" spans="1:20" x14ac:dyDescent="0.25">
      <c r="A108" s="13"/>
      <c r="B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31">
        <v>2085</v>
      </c>
      <c r="T108" s="33">
        <f t="shared" si="8"/>
        <v>683328.21759208431</v>
      </c>
    </row>
    <row r="109" spans="1:20" x14ac:dyDescent="0.25">
      <c r="A109" s="13"/>
      <c r="B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31">
        <v>2086</v>
      </c>
      <c r="T109" s="33">
        <f t="shared" si="8"/>
        <v>681846.38616183551</v>
      </c>
    </row>
    <row r="110" spans="1:20" x14ac:dyDescent="0.25">
      <c r="A110" s="13"/>
      <c r="B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31">
        <v>2087</v>
      </c>
      <c r="T110" s="33">
        <f t="shared" si="8"/>
        <v>680412.28493521782</v>
      </c>
    </row>
    <row r="111" spans="1:20" x14ac:dyDescent="0.25">
      <c r="A111" s="13"/>
      <c r="B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31">
        <v>2088</v>
      </c>
      <c r="T111" s="33">
        <f t="shared" si="8"/>
        <v>679006.39369212207</v>
      </c>
    </row>
    <row r="112" spans="1:20" x14ac:dyDescent="0.25">
      <c r="A112" s="13"/>
      <c r="B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31">
        <v>2089</v>
      </c>
      <c r="T112" s="33">
        <f t="shared" si="8"/>
        <v>677608.75681719498</v>
      </c>
    </row>
    <row r="113" spans="1:20" x14ac:dyDescent="0.25">
      <c r="A113" s="13"/>
      <c r="B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31">
        <v>2090</v>
      </c>
      <c r="T113" s="33">
        <f t="shared" si="8"/>
        <v>676202.03106654808</v>
      </c>
    </row>
    <row r="114" spans="1:20" x14ac:dyDescent="0.25">
      <c r="A114" s="13"/>
      <c r="B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31">
        <v>2091</v>
      </c>
      <c r="T114" s="33">
        <f t="shared" si="8"/>
        <v>674773.68068544578</v>
      </c>
    </row>
    <row r="115" spans="1:20" x14ac:dyDescent="0.25">
      <c r="A115" s="13"/>
      <c r="B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31">
        <v>2092</v>
      </c>
      <c r="T115" s="33">
        <f t="shared" si="8"/>
        <v>673313.92742236506</v>
      </c>
    </row>
    <row r="116" spans="1:20" x14ac:dyDescent="0.25">
      <c r="A116" s="13"/>
      <c r="B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31">
        <v>2093</v>
      </c>
      <c r="T116" s="33">
        <f t="shared" si="8"/>
        <v>671816.98414885346</v>
      </c>
    </row>
    <row r="117" spans="1:20" x14ac:dyDescent="0.25">
      <c r="A117" s="13"/>
      <c r="B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31">
        <v>2094</v>
      </c>
      <c r="T117" s="33">
        <f t="shared" si="8"/>
        <v>670277.84381960437</v>
      </c>
    </row>
    <row r="118" spans="1:20" x14ac:dyDescent="0.25">
      <c r="A118" s="13"/>
      <c r="B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31">
        <v>2095</v>
      </c>
      <c r="T118" s="33">
        <f t="shared" si="8"/>
        <v>668692.49717007845</v>
      </c>
    </row>
    <row r="119" spans="1:20" x14ac:dyDescent="0.25">
      <c r="A119" s="13"/>
      <c r="B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31">
        <v>2096</v>
      </c>
      <c r="T119" s="33">
        <f t="shared" si="8"/>
        <v>667057.58802860288</v>
      </c>
    </row>
    <row r="120" spans="1:20" x14ac:dyDescent="0.25">
      <c r="A120" s="13"/>
      <c r="B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31">
        <v>2097</v>
      </c>
      <c r="T120" s="33">
        <f t="shared" si="8"/>
        <v>665369.41553560295</v>
      </c>
    </row>
    <row r="121" spans="1:20" x14ac:dyDescent="0.25">
      <c r="A121" s="13"/>
      <c r="B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31">
        <v>2098</v>
      </c>
      <c r="T121" s="33">
        <f t="shared" si="8"/>
        <v>663624.93192437012</v>
      </c>
    </row>
    <row r="122" spans="1:20" x14ac:dyDescent="0.25">
      <c r="A122" s="13"/>
      <c r="B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31">
        <v>2099</v>
      </c>
      <c r="T122" s="33">
        <f t="shared" si="8"/>
        <v>661821.05314525915</v>
      </c>
    </row>
    <row r="123" spans="1:20" x14ac:dyDescent="0.25">
      <c r="A123" s="13"/>
      <c r="B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31">
        <v>2100</v>
      </c>
      <c r="T123" s="33">
        <f t="shared" si="8"/>
        <v>659954.73143156129</v>
      </c>
    </row>
    <row r="124" spans="1:20" x14ac:dyDescent="0.25">
      <c r="T124" s="7"/>
    </row>
  </sheetData>
  <mergeCells count="19">
    <mergeCell ref="V7:AB7"/>
    <mergeCell ref="AC7:AE7"/>
    <mergeCell ref="V3:AB3"/>
    <mergeCell ref="AC3:AE3"/>
    <mergeCell ref="V4:AB4"/>
    <mergeCell ref="AC4:AE4"/>
    <mergeCell ref="V5:AB5"/>
    <mergeCell ref="AC5:AE5"/>
    <mergeCell ref="V6:AB6"/>
    <mergeCell ref="AC6:AE6"/>
    <mergeCell ref="B2:C2"/>
    <mergeCell ref="F2:G2"/>
    <mergeCell ref="K2:L2"/>
    <mergeCell ref="O2:P2"/>
    <mergeCell ref="S2:T2"/>
    <mergeCell ref="H2:H6"/>
    <mergeCell ref="I2:I6"/>
    <mergeCell ref="M2:M3"/>
    <mergeCell ref="Q2:Q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24"/>
  <sheetViews>
    <sheetView zoomScale="55" zoomScaleNormal="55" workbookViewId="0">
      <selection activeCell="Q2" sqref="Q2:Q3"/>
    </sheetView>
  </sheetViews>
  <sheetFormatPr baseColWidth="10" defaultColWidth="11.42578125" defaultRowHeight="15" x14ac:dyDescent="0.25"/>
  <cols>
    <col min="1" max="1" width="2.85546875" style="7" customWidth="1"/>
    <col min="2" max="2" width="11.42578125" style="7"/>
    <col min="3" max="3" width="14.5703125" style="2" bestFit="1" customWidth="1"/>
    <col min="4" max="4" width="14.5703125" style="2" customWidth="1"/>
    <col min="5" max="5" width="3.140625" style="7" customWidth="1"/>
    <col min="6" max="9" width="11.42578125" style="7"/>
    <col min="10" max="10" width="2.85546875" style="7" customWidth="1"/>
    <col min="11" max="13" width="11.42578125" style="7"/>
    <col min="14" max="14" width="3.28515625" style="7" customWidth="1"/>
    <col min="15" max="15" width="11.5703125" style="7" bestFit="1" customWidth="1"/>
    <col min="16" max="16" width="15.5703125" style="7" bestFit="1" customWidth="1"/>
    <col min="17" max="17" width="11.5703125" style="7" bestFit="1" customWidth="1"/>
    <col min="18" max="18" width="4" style="7" customWidth="1"/>
    <col min="19" max="19" width="11.42578125" style="7"/>
    <col min="20" max="20" width="14.5703125" style="2" bestFit="1" customWidth="1"/>
    <col min="21" max="21" width="2.42578125" style="7" customWidth="1"/>
    <col min="22" max="27" width="11.42578125" style="7"/>
    <col min="28" max="28" width="16.140625" style="7" customWidth="1"/>
    <col min="29" max="16384" width="11.42578125" style="7"/>
  </cols>
  <sheetData>
    <row r="1" spans="1:31" x14ac:dyDescent="0.25">
      <c r="A1" s="13"/>
      <c r="B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31" x14ac:dyDescent="0.25">
      <c r="A2" s="13"/>
      <c r="B2" s="38" t="s">
        <v>2</v>
      </c>
      <c r="C2" s="38"/>
      <c r="D2" s="11"/>
      <c r="E2" s="11"/>
      <c r="F2" s="38" t="s">
        <v>3</v>
      </c>
      <c r="G2" s="38"/>
      <c r="H2" s="39" t="s">
        <v>5</v>
      </c>
      <c r="I2" s="39" t="s">
        <v>6</v>
      </c>
      <c r="J2" s="13"/>
      <c r="K2" s="38" t="s">
        <v>3</v>
      </c>
      <c r="L2" s="38"/>
      <c r="M2" s="39" t="s">
        <v>15</v>
      </c>
      <c r="N2" s="8"/>
      <c r="O2" s="38" t="s">
        <v>4</v>
      </c>
      <c r="P2" s="38"/>
      <c r="Q2" s="39" t="s">
        <v>7</v>
      </c>
      <c r="R2" s="13"/>
      <c r="S2" s="38" t="s">
        <v>2</v>
      </c>
      <c r="T2" s="38"/>
    </row>
    <row r="3" spans="1:31" x14ac:dyDescent="0.25">
      <c r="A3" s="13"/>
      <c r="B3" s="15" t="s">
        <v>1</v>
      </c>
      <c r="C3" s="16" t="s">
        <v>0</v>
      </c>
      <c r="D3" s="11"/>
      <c r="E3" s="11"/>
      <c r="F3" s="15" t="s">
        <v>1</v>
      </c>
      <c r="G3" s="16" t="s">
        <v>0</v>
      </c>
      <c r="H3" s="39"/>
      <c r="I3" s="39"/>
      <c r="J3" s="13"/>
      <c r="K3" s="15" t="s">
        <v>1</v>
      </c>
      <c r="L3" s="16" t="s">
        <v>0</v>
      </c>
      <c r="M3" s="39"/>
      <c r="N3" s="13"/>
      <c r="O3" s="15" t="s">
        <v>1</v>
      </c>
      <c r="P3" s="16" t="s">
        <v>0</v>
      </c>
      <c r="Q3" s="39"/>
      <c r="R3" s="13"/>
      <c r="S3" s="15" t="s">
        <v>1</v>
      </c>
      <c r="T3" s="16" t="s">
        <v>0</v>
      </c>
      <c r="V3" s="42" t="s">
        <v>10</v>
      </c>
      <c r="W3" s="43"/>
      <c r="X3" s="43"/>
      <c r="Y3" s="43"/>
      <c r="Z3" s="43"/>
      <c r="AA3" s="43"/>
      <c r="AB3" s="44"/>
      <c r="AC3" s="54" t="s">
        <v>9</v>
      </c>
      <c r="AD3" s="54"/>
      <c r="AE3" s="55"/>
    </row>
    <row r="4" spans="1:31" x14ac:dyDescent="0.25">
      <c r="A4" s="13"/>
      <c r="B4" s="15">
        <v>1981</v>
      </c>
      <c r="C4" s="19">
        <v>353153</v>
      </c>
      <c r="D4" s="11"/>
      <c r="E4" s="11"/>
      <c r="F4" s="15">
        <v>2013</v>
      </c>
      <c r="G4" s="15">
        <v>435522</v>
      </c>
      <c r="H4" s="39"/>
      <c r="I4" s="39"/>
      <c r="J4" s="13"/>
      <c r="K4" s="18">
        <v>2026</v>
      </c>
      <c r="L4" s="18">
        <v>7456332</v>
      </c>
      <c r="M4" s="17"/>
      <c r="N4" s="13"/>
      <c r="O4" s="18">
        <v>2051</v>
      </c>
      <c r="P4" s="18">
        <v>44224268</v>
      </c>
      <c r="Q4" s="17"/>
      <c r="R4" s="13"/>
      <c r="S4" s="31">
        <v>1981</v>
      </c>
      <c r="T4" s="30">
        <f t="shared" ref="T4:T40" si="0">C4</f>
        <v>353153</v>
      </c>
      <c r="U4" s="9"/>
      <c r="V4" s="45" t="s">
        <v>12</v>
      </c>
      <c r="W4" s="46"/>
      <c r="X4" s="46"/>
      <c r="Y4" s="46"/>
      <c r="Z4" s="46"/>
      <c r="AA4" s="46"/>
      <c r="AB4" s="47"/>
      <c r="AC4" s="56" t="s">
        <v>8</v>
      </c>
      <c r="AD4" s="56"/>
      <c r="AE4" s="57"/>
    </row>
    <row r="5" spans="1:31" x14ac:dyDescent="0.25">
      <c r="A5" s="13"/>
      <c r="B5" s="15">
        <v>1982</v>
      </c>
      <c r="C5" s="19">
        <v>353299</v>
      </c>
      <c r="D5" s="11"/>
      <c r="E5" s="11"/>
      <c r="F5" s="15">
        <v>2014</v>
      </c>
      <c r="G5" s="15">
        <v>433514</v>
      </c>
      <c r="H5" s="39"/>
      <c r="I5" s="39"/>
      <c r="J5" s="13"/>
      <c r="K5" s="18">
        <v>2027</v>
      </c>
      <c r="L5" s="18">
        <v>7478961</v>
      </c>
      <c r="M5" s="34">
        <f t="shared" ref="M5:M29" si="1">(L5-$L$4)/$L$4</f>
        <v>3.0348702284179407E-3</v>
      </c>
      <c r="N5" s="13"/>
      <c r="O5" s="18">
        <v>2052</v>
      </c>
      <c r="P5" s="18">
        <v>44042751</v>
      </c>
      <c r="Q5" s="22">
        <f>(P5-$P$4)/$P$4</f>
        <v>-4.1044659009392762E-3</v>
      </c>
      <c r="R5" s="13"/>
      <c r="S5" s="31">
        <v>1982</v>
      </c>
      <c r="T5" s="30">
        <f t="shared" si="0"/>
        <v>353299</v>
      </c>
      <c r="U5" s="9"/>
      <c r="V5" s="48" t="s">
        <v>18</v>
      </c>
      <c r="W5" s="49"/>
      <c r="X5" s="49"/>
      <c r="Y5" s="49"/>
      <c r="Z5" s="49"/>
      <c r="AA5" s="49"/>
      <c r="AB5" s="50"/>
      <c r="AC5" s="58" t="s">
        <v>16</v>
      </c>
      <c r="AD5" s="58"/>
      <c r="AE5" s="59"/>
    </row>
    <row r="6" spans="1:31" x14ac:dyDescent="0.25">
      <c r="A6" s="13"/>
      <c r="B6" s="15">
        <v>1983</v>
      </c>
      <c r="C6" s="19">
        <v>353575</v>
      </c>
      <c r="D6" s="11"/>
      <c r="E6" s="11"/>
      <c r="F6" s="15">
        <v>2015</v>
      </c>
      <c r="G6" s="15">
        <v>431555</v>
      </c>
      <c r="H6" s="39"/>
      <c r="I6" s="39"/>
      <c r="J6" s="13"/>
      <c r="K6" s="18">
        <v>2028</v>
      </c>
      <c r="L6" s="18">
        <v>7502204</v>
      </c>
      <c r="M6" s="34">
        <f t="shared" si="1"/>
        <v>6.1520865755441143E-3</v>
      </c>
      <c r="N6" s="13"/>
      <c r="O6" s="18">
        <v>2053</v>
      </c>
      <c r="P6" s="18">
        <v>43850540</v>
      </c>
      <c r="Q6" s="22">
        <f t="shared" ref="Q6:Q53" si="2">(P6-$P$4)/$P$4</f>
        <v>-8.4507447358993029E-3</v>
      </c>
      <c r="R6" s="13"/>
      <c r="S6" s="31">
        <v>1983</v>
      </c>
      <c r="T6" s="30">
        <f t="shared" si="0"/>
        <v>353575</v>
      </c>
      <c r="U6" s="9"/>
      <c r="V6" s="48" t="s">
        <v>20</v>
      </c>
      <c r="W6" s="49"/>
      <c r="X6" s="49"/>
      <c r="Y6" s="49"/>
      <c r="Z6" s="49"/>
      <c r="AA6" s="49"/>
      <c r="AB6" s="50"/>
      <c r="AC6" s="60" t="s">
        <v>21</v>
      </c>
      <c r="AD6" s="61"/>
      <c r="AE6" s="62"/>
    </row>
    <row r="7" spans="1:31" x14ac:dyDescent="0.25">
      <c r="A7" s="13"/>
      <c r="B7" s="15">
        <v>1984</v>
      </c>
      <c r="C7" s="19">
        <v>353344</v>
      </c>
      <c r="D7" s="11"/>
      <c r="E7" s="11"/>
      <c r="F7" s="15">
        <v>2016</v>
      </c>
      <c r="G7" s="15">
        <v>429996</v>
      </c>
      <c r="H7" s="23"/>
      <c r="I7" s="11"/>
      <c r="J7" s="13"/>
      <c r="K7" s="18">
        <v>2029</v>
      </c>
      <c r="L7" s="18">
        <v>7526017</v>
      </c>
      <c r="M7" s="34">
        <f t="shared" si="1"/>
        <v>9.3457480165850988E-3</v>
      </c>
      <c r="N7" s="13"/>
      <c r="O7" s="18">
        <v>2054</v>
      </c>
      <c r="P7" s="18">
        <v>43648447</v>
      </c>
      <c r="Q7" s="22">
        <f t="shared" si="2"/>
        <v>-1.3020475545236837E-2</v>
      </c>
      <c r="R7" s="13"/>
      <c r="S7" s="31">
        <v>1984</v>
      </c>
      <c r="T7" s="30">
        <f t="shared" si="0"/>
        <v>353344</v>
      </c>
      <c r="U7" s="9"/>
      <c r="V7" s="51" t="s">
        <v>19</v>
      </c>
      <c r="W7" s="52"/>
      <c r="X7" s="52"/>
      <c r="Y7" s="52"/>
      <c r="Z7" s="52"/>
      <c r="AA7" s="52"/>
      <c r="AB7" s="53"/>
      <c r="AC7" s="40" t="s">
        <v>17</v>
      </c>
      <c r="AD7" s="40"/>
      <c r="AE7" s="41"/>
    </row>
    <row r="8" spans="1:31" x14ac:dyDescent="0.25">
      <c r="A8" s="13"/>
      <c r="B8" s="15">
        <v>1985</v>
      </c>
      <c r="C8" s="19">
        <v>352931</v>
      </c>
      <c r="D8" s="11"/>
      <c r="E8" s="11"/>
      <c r="F8" s="15">
        <v>2017</v>
      </c>
      <c r="G8" s="15">
        <v>428858</v>
      </c>
      <c r="H8" s="24">
        <f>($C40-G8)/$C40</f>
        <v>-2.3957946207983022E-3</v>
      </c>
      <c r="I8" s="11"/>
      <c r="J8" s="13"/>
      <c r="K8" s="18">
        <v>2030</v>
      </c>
      <c r="L8" s="18">
        <v>7550480</v>
      </c>
      <c r="M8" s="34">
        <f t="shared" si="1"/>
        <v>1.2626583687528935E-2</v>
      </c>
      <c r="N8" s="13"/>
      <c r="O8" s="18">
        <v>2055</v>
      </c>
      <c r="P8" s="18">
        <v>43437294</v>
      </c>
      <c r="Q8" s="22">
        <f t="shared" si="2"/>
        <v>-1.7795071249115984E-2</v>
      </c>
      <c r="R8" s="13"/>
      <c r="S8" s="31">
        <v>1985</v>
      </c>
      <c r="T8" s="30">
        <f t="shared" si="0"/>
        <v>352931</v>
      </c>
      <c r="U8" s="9"/>
    </row>
    <row r="9" spans="1:31" x14ac:dyDescent="0.25">
      <c r="A9" s="13"/>
      <c r="B9" s="15">
        <v>1986</v>
      </c>
      <c r="C9" s="19">
        <v>352205</v>
      </c>
      <c r="D9" s="11"/>
      <c r="E9" s="11"/>
      <c r="F9" s="15">
        <v>2018</v>
      </c>
      <c r="G9" s="15">
        <v>428370</v>
      </c>
      <c r="H9" s="25">
        <f>(G9-$C$40)/$C$40</f>
        <v>1.2551626452377447E-3</v>
      </c>
      <c r="I9" s="21">
        <f>$H$8+H9</f>
        <v>-1.1406319755605575E-3</v>
      </c>
      <c r="J9" s="4"/>
      <c r="K9" s="18">
        <v>2031</v>
      </c>
      <c r="L9" s="18">
        <v>7575606</v>
      </c>
      <c r="M9" s="34">
        <f t="shared" si="1"/>
        <v>1.5996337072973682E-2</v>
      </c>
      <c r="N9" s="4"/>
      <c r="O9" s="18">
        <v>2056</v>
      </c>
      <c r="P9" s="18">
        <v>43217650</v>
      </c>
      <c r="Q9" s="22">
        <f t="shared" si="2"/>
        <v>-2.2761665608574913E-2</v>
      </c>
      <c r="R9" s="13"/>
      <c r="S9" s="31">
        <v>1986</v>
      </c>
      <c r="T9" s="30">
        <f t="shared" si="0"/>
        <v>352205</v>
      </c>
      <c r="U9" s="9"/>
    </row>
    <row r="10" spans="1:31" x14ac:dyDescent="0.25">
      <c r="A10" s="13"/>
      <c r="B10" s="15">
        <v>1987</v>
      </c>
      <c r="C10" s="19">
        <v>352247</v>
      </c>
      <c r="D10" s="11"/>
      <c r="E10" s="11"/>
      <c r="F10" s="15">
        <v>2019</v>
      </c>
      <c r="G10" s="15">
        <v>428253</v>
      </c>
      <c r="H10" s="25">
        <f t="shared" ref="H10:H17" si="3">(G10-$C$40)/$C$40</f>
        <v>9.8169145437588959E-4</v>
      </c>
      <c r="I10" s="21">
        <f t="shared" ref="I10:I17" si="4">$H$8+H10</f>
        <v>-1.4141031664224126E-3</v>
      </c>
      <c r="J10" s="4"/>
      <c r="K10" s="18">
        <v>2032</v>
      </c>
      <c r="L10" s="18">
        <v>7601145</v>
      </c>
      <c r="M10" s="34">
        <f t="shared" si="1"/>
        <v>1.9421479622956702E-2</v>
      </c>
      <c r="N10" s="4"/>
      <c r="O10" s="15">
        <v>2057</v>
      </c>
      <c r="P10" s="15">
        <v>42990176</v>
      </c>
      <c r="Q10" s="22">
        <f t="shared" si="2"/>
        <v>-2.7905312078879405E-2</v>
      </c>
      <c r="R10" s="13"/>
      <c r="S10" s="31">
        <v>1987</v>
      </c>
      <c r="T10" s="30">
        <f t="shared" si="0"/>
        <v>352247</v>
      </c>
      <c r="U10" s="9"/>
    </row>
    <row r="11" spans="1:31" x14ac:dyDescent="0.25">
      <c r="A11" s="13"/>
      <c r="B11" s="15">
        <v>1988</v>
      </c>
      <c r="C11" s="19">
        <v>352754</v>
      </c>
      <c r="D11" s="11"/>
      <c r="E11" s="11"/>
      <c r="F11" s="15">
        <v>2020</v>
      </c>
      <c r="G11" s="15">
        <v>428485</v>
      </c>
      <c r="H11" s="25">
        <f t="shared" si="3"/>
        <v>1.5239591148882858E-3</v>
      </c>
      <c r="I11" s="21">
        <f t="shared" si="4"/>
        <v>-8.7183550591001641E-4</v>
      </c>
      <c r="J11" s="4"/>
      <c r="K11" s="18">
        <v>2033</v>
      </c>
      <c r="L11" s="18">
        <v>7626853</v>
      </c>
      <c r="M11" s="34">
        <f t="shared" si="1"/>
        <v>2.2869287472714467E-2</v>
      </c>
      <c r="N11" s="4"/>
      <c r="O11" s="15">
        <v>2058</v>
      </c>
      <c r="P11" s="15">
        <v>42755950</v>
      </c>
      <c r="Q11" s="22">
        <f t="shared" si="2"/>
        <v>-3.3201634903261709E-2</v>
      </c>
      <c r="R11" s="13"/>
      <c r="S11" s="31">
        <v>1988</v>
      </c>
      <c r="T11" s="30">
        <f t="shared" si="0"/>
        <v>352754</v>
      </c>
      <c r="U11" s="9"/>
    </row>
    <row r="12" spans="1:31" x14ac:dyDescent="0.25">
      <c r="A12" s="13"/>
      <c r="B12" s="15">
        <v>1989</v>
      </c>
      <c r="C12" s="19">
        <v>352843</v>
      </c>
      <c r="D12" s="11"/>
      <c r="E12" s="11"/>
      <c r="F12" s="15">
        <v>2021</v>
      </c>
      <c r="G12" s="15">
        <v>428999</v>
      </c>
      <c r="H12" s="25">
        <f t="shared" si="3"/>
        <v>2.7253624661959224E-3</v>
      </c>
      <c r="I12" s="21">
        <f t="shared" si="4"/>
        <v>3.2956784539762019E-4</v>
      </c>
      <c r="J12" s="4"/>
      <c r="K12" s="18">
        <v>2034</v>
      </c>
      <c r="L12" s="18">
        <v>7652571</v>
      </c>
      <c r="M12" s="34">
        <f t="shared" si="1"/>
        <v>2.6318436464470733E-2</v>
      </c>
      <c r="N12" s="4"/>
      <c r="O12" s="15">
        <v>2059</v>
      </c>
      <c r="P12" s="15">
        <v>42516227</v>
      </c>
      <c r="Q12" s="22">
        <f t="shared" si="2"/>
        <v>-3.8622255997544153E-2</v>
      </c>
      <c r="R12" s="13"/>
      <c r="S12" s="31">
        <v>1989</v>
      </c>
      <c r="T12" s="30">
        <f t="shared" si="0"/>
        <v>352843</v>
      </c>
      <c r="U12" s="9"/>
    </row>
    <row r="13" spans="1:31" x14ac:dyDescent="0.25">
      <c r="A13" s="13"/>
      <c r="B13" s="15">
        <v>1990</v>
      </c>
      <c r="C13" s="19">
        <v>353417</v>
      </c>
      <c r="D13" s="11"/>
      <c r="E13" s="11"/>
      <c r="F13" s="15">
        <v>2022</v>
      </c>
      <c r="G13" s="15">
        <v>429745</v>
      </c>
      <c r="H13" s="25">
        <f t="shared" si="3"/>
        <v>4.4690334780159548E-3</v>
      </c>
      <c r="I13" s="21">
        <f t="shared" si="4"/>
        <v>2.0732388572176526E-3</v>
      </c>
      <c r="J13" s="4"/>
      <c r="K13" s="18">
        <v>2035</v>
      </c>
      <c r="L13" s="18">
        <v>7678004</v>
      </c>
      <c r="M13" s="34">
        <f t="shared" si="1"/>
        <v>2.9729362909269599E-2</v>
      </c>
      <c r="N13" s="4"/>
      <c r="O13" s="15">
        <v>2060</v>
      </c>
      <c r="P13" s="15">
        <v>42272217</v>
      </c>
      <c r="Q13" s="22">
        <f t="shared" si="2"/>
        <v>-4.4139814818415987E-2</v>
      </c>
      <c r="R13" s="13"/>
      <c r="S13" s="31">
        <v>1990</v>
      </c>
      <c r="T13" s="30">
        <f t="shared" si="0"/>
        <v>353417</v>
      </c>
      <c r="U13" s="9"/>
    </row>
    <row r="14" spans="1:31" x14ac:dyDescent="0.25">
      <c r="A14" s="13"/>
      <c r="B14" s="15">
        <v>1991</v>
      </c>
      <c r="C14" s="19">
        <v>354264</v>
      </c>
      <c r="D14" s="11"/>
      <c r="E14" s="11"/>
      <c r="F14" s="15">
        <v>2023</v>
      </c>
      <c r="G14" s="15">
        <v>430628</v>
      </c>
      <c r="H14" s="25">
        <f t="shared" si="3"/>
        <v>6.5329228928109797E-3</v>
      </c>
      <c r="I14" s="21">
        <f t="shared" si="4"/>
        <v>4.1371282720126775E-3</v>
      </c>
      <c r="J14" s="4"/>
      <c r="K14" s="18">
        <v>2036</v>
      </c>
      <c r="L14" s="18">
        <v>7703047</v>
      </c>
      <c r="M14" s="34">
        <f t="shared" si="1"/>
        <v>3.308798481612675E-2</v>
      </c>
      <c r="N14" s="4"/>
      <c r="O14" s="15">
        <v>2061</v>
      </c>
      <c r="P14" s="15">
        <v>42024887</v>
      </c>
      <c r="Q14" s="22">
        <f t="shared" si="2"/>
        <v>-4.9732445543247884E-2</v>
      </c>
      <c r="R14" s="13"/>
      <c r="S14" s="31">
        <v>1991</v>
      </c>
      <c r="T14" s="30">
        <f t="shared" si="0"/>
        <v>354264</v>
      </c>
      <c r="U14" s="9"/>
    </row>
    <row r="15" spans="1:31" x14ac:dyDescent="0.25">
      <c r="A15" s="13"/>
      <c r="B15" s="15">
        <v>1992</v>
      </c>
      <c r="C15" s="19">
        <v>354479</v>
      </c>
      <c r="D15" s="11"/>
      <c r="E15" s="11"/>
      <c r="F15" s="15">
        <v>2024</v>
      </c>
      <c r="G15" s="15">
        <v>431693</v>
      </c>
      <c r="H15" s="25">
        <f t="shared" si="3"/>
        <v>9.0222119378355579E-3</v>
      </c>
      <c r="I15" s="21">
        <f t="shared" si="4"/>
        <v>6.6264173170372557E-3</v>
      </c>
      <c r="J15" s="4"/>
      <c r="K15" s="18">
        <v>2037</v>
      </c>
      <c r="L15" s="18">
        <v>7727547</v>
      </c>
      <c r="M15" s="34">
        <f t="shared" si="1"/>
        <v>3.637378271246506E-2</v>
      </c>
      <c r="N15" s="4"/>
      <c r="O15" s="15">
        <v>2062</v>
      </c>
      <c r="P15" s="15">
        <v>41775202</v>
      </c>
      <c r="Q15" s="22">
        <f t="shared" si="2"/>
        <v>-5.5378327573449036E-2</v>
      </c>
      <c r="R15" s="13"/>
      <c r="S15" s="31">
        <v>1992</v>
      </c>
      <c r="T15" s="30">
        <f t="shared" si="0"/>
        <v>354479</v>
      </c>
      <c r="U15" s="9"/>
    </row>
    <row r="16" spans="1:31" x14ac:dyDescent="0.25">
      <c r="A16" s="13"/>
      <c r="B16" s="15">
        <v>1993</v>
      </c>
      <c r="C16" s="19">
        <v>355298</v>
      </c>
      <c r="D16" s="11"/>
      <c r="E16" s="11"/>
      <c r="F16" s="15">
        <v>2025</v>
      </c>
      <c r="G16" s="15">
        <v>432818</v>
      </c>
      <c r="H16" s="25">
        <f t="shared" si="3"/>
        <v>1.1651742619199547E-2</v>
      </c>
      <c r="I16" s="21">
        <f t="shared" si="4"/>
        <v>9.2559479984012441E-3</v>
      </c>
      <c r="J16" s="4"/>
      <c r="K16" s="18">
        <v>2038</v>
      </c>
      <c r="L16" s="18">
        <v>7751410</v>
      </c>
      <c r="M16" s="34">
        <f t="shared" si="1"/>
        <v>3.9574149863498567E-2</v>
      </c>
      <c r="N16" s="4"/>
      <c r="O16" s="15">
        <v>2063</v>
      </c>
      <c r="P16" s="15">
        <v>41524455</v>
      </c>
      <c r="Q16" s="22">
        <f t="shared" si="2"/>
        <v>-6.1048223568109711E-2</v>
      </c>
      <c r="R16" s="13"/>
      <c r="S16" s="31">
        <v>1993</v>
      </c>
      <c r="T16" s="30">
        <f t="shared" si="0"/>
        <v>355298</v>
      </c>
      <c r="U16" s="9"/>
    </row>
    <row r="17" spans="1:21" x14ac:dyDescent="0.25">
      <c r="A17" s="13"/>
      <c r="B17" s="15">
        <v>1994</v>
      </c>
      <c r="C17" s="19">
        <v>355727</v>
      </c>
      <c r="D17" s="11"/>
      <c r="E17" s="11"/>
      <c r="F17" s="15">
        <v>2026</v>
      </c>
      <c r="G17" s="15">
        <v>434050</v>
      </c>
      <c r="H17" s="25">
        <f t="shared" si="3"/>
        <v>1.4531370885368823E-2</v>
      </c>
      <c r="I17" s="21">
        <f t="shared" si="4"/>
        <v>1.213557626457052E-2</v>
      </c>
      <c r="J17" s="4"/>
      <c r="K17" s="18">
        <v>2039</v>
      </c>
      <c r="L17" s="18">
        <v>7774500</v>
      </c>
      <c r="M17" s="34">
        <f t="shared" si="1"/>
        <v>4.2670846738047608E-2</v>
      </c>
      <c r="N17" s="4"/>
      <c r="O17" s="15">
        <v>2064</v>
      </c>
      <c r="P17" s="15">
        <v>41274023</v>
      </c>
      <c r="Q17" s="22">
        <f t="shared" si="2"/>
        <v>-6.6710996776701878E-2</v>
      </c>
      <c r="R17" s="13"/>
      <c r="S17" s="31">
        <v>1994</v>
      </c>
      <c r="T17" s="30">
        <f t="shared" si="0"/>
        <v>355727</v>
      </c>
      <c r="U17" s="9"/>
    </row>
    <row r="18" spans="1:21" x14ac:dyDescent="0.25">
      <c r="A18" s="13"/>
      <c r="B18" s="15">
        <v>1995</v>
      </c>
      <c r="C18" s="19">
        <v>355824</v>
      </c>
      <c r="D18" s="11"/>
      <c r="E18" s="13"/>
      <c r="F18" s="13"/>
      <c r="G18" s="13"/>
      <c r="H18" s="13"/>
      <c r="I18" s="13"/>
      <c r="J18" s="13"/>
      <c r="K18" s="18">
        <v>2040</v>
      </c>
      <c r="L18" s="18">
        <v>7796605</v>
      </c>
      <c r="M18" s="34">
        <f t="shared" si="1"/>
        <v>4.5635441125743866E-2</v>
      </c>
      <c r="N18" s="4"/>
      <c r="O18" s="15">
        <v>2065</v>
      </c>
      <c r="P18" s="15">
        <v>41025211</v>
      </c>
      <c r="Q18" s="22">
        <f t="shared" si="2"/>
        <v>-7.2337138514084617E-2</v>
      </c>
      <c r="R18" s="13"/>
      <c r="S18" s="31">
        <v>1995</v>
      </c>
      <c r="T18" s="30">
        <f t="shared" si="0"/>
        <v>355824</v>
      </c>
      <c r="U18" s="9"/>
    </row>
    <row r="19" spans="1:21" x14ac:dyDescent="0.25">
      <c r="A19" s="13"/>
      <c r="B19" s="15">
        <v>1996</v>
      </c>
      <c r="C19" s="19">
        <v>356176</v>
      </c>
      <c r="D19" s="11"/>
      <c r="E19" s="13"/>
      <c r="F19" s="13"/>
      <c r="G19" s="13"/>
      <c r="H19" s="13"/>
      <c r="I19" s="13"/>
      <c r="J19" s="13"/>
      <c r="K19" s="18">
        <v>2041</v>
      </c>
      <c r="L19" s="18">
        <v>7817580</v>
      </c>
      <c r="M19" s="34">
        <f t="shared" si="1"/>
        <v>4.8448486467609006E-2</v>
      </c>
      <c r="N19" s="4"/>
      <c r="O19" s="15">
        <v>2066</v>
      </c>
      <c r="P19" s="15">
        <v>40779019</v>
      </c>
      <c r="Q19" s="22">
        <f t="shared" si="2"/>
        <v>-7.7904036760992862E-2</v>
      </c>
      <c r="R19" s="13"/>
      <c r="S19" s="31">
        <v>1996</v>
      </c>
      <c r="T19" s="30">
        <f t="shared" si="0"/>
        <v>356176</v>
      </c>
      <c r="U19" s="9"/>
    </row>
    <row r="20" spans="1:21" x14ac:dyDescent="0.25">
      <c r="A20" s="13"/>
      <c r="B20" s="15">
        <v>1997</v>
      </c>
      <c r="C20" s="19">
        <v>356055</v>
      </c>
      <c r="D20" s="11"/>
      <c r="E20" s="13"/>
      <c r="F20" s="13"/>
      <c r="G20" s="13"/>
      <c r="H20" s="13"/>
      <c r="I20" s="13"/>
      <c r="J20" s="13"/>
      <c r="K20" s="18">
        <v>2042</v>
      </c>
      <c r="L20" s="18">
        <v>7837307</v>
      </c>
      <c r="M20" s="34">
        <f t="shared" si="1"/>
        <v>5.1094157288060674E-2</v>
      </c>
      <c r="N20" s="4"/>
      <c r="O20" s="15">
        <v>2067</v>
      </c>
      <c r="P20" s="15">
        <v>40536428</v>
      </c>
      <c r="Q20" s="22">
        <f t="shared" si="2"/>
        <v>-8.3389509126527539E-2</v>
      </c>
      <c r="R20" s="13"/>
      <c r="S20" s="31">
        <v>1997</v>
      </c>
      <c r="T20" s="30">
        <f t="shared" si="0"/>
        <v>356055</v>
      </c>
      <c r="U20" s="9"/>
    </row>
    <row r="21" spans="1:21" x14ac:dyDescent="0.25">
      <c r="A21" s="13"/>
      <c r="B21" s="15">
        <v>1998</v>
      </c>
      <c r="C21" s="19">
        <v>356104</v>
      </c>
      <c r="D21" s="11"/>
      <c r="E21" s="13"/>
      <c r="F21" s="13"/>
      <c r="G21" s="13"/>
      <c r="H21" s="13"/>
      <c r="I21" s="13"/>
      <c r="J21" s="13"/>
      <c r="K21" s="18">
        <v>2043</v>
      </c>
      <c r="L21" s="18">
        <v>7855644</v>
      </c>
      <c r="M21" s="34">
        <f t="shared" si="1"/>
        <v>5.3553409370720083E-2</v>
      </c>
      <c r="N21" s="4"/>
      <c r="O21" s="15">
        <v>2068</v>
      </c>
      <c r="P21" s="15">
        <v>40298705</v>
      </c>
      <c r="Q21" s="22">
        <f t="shared" si="2"/>
        <v>-8.8764906182279835E-2</v>
      </c>
      <c r="R21" s="13"/>
      <c r="S21" s="31">
        <v>1998</v>
      </c>
      <c r="T21" s="30">
        <f t="shared" si="0"/>
        <v>356104</v>
      </c>
      <c r="U21" s="9"/>
    </row>
    <row r="22" spans="1:21" x14ac:dyDescent="0.25">
      <c r="A22" s="13"/>
      <c r="B22" s="15">
        <v>1999</v>
      </c>
      <c r="C22" s="19">
        <v>356606</v>
      </c>
      <c r="D22" s="11"/>
      <c r="E22" s="13"/>
      <c r="F22" s="13"/>
      <c r="G22" s="13"/>
      <c r="H22" s="13"/>
      <c r="I22" s="13"/>
      <c r="J22" s="13"/>
      <c r="K22" s="18">
        <v>2044</v>
      </c>
      <c r="L22" s="18">
        <v>7872445</v>
      </c>
      <c r="M22" s="34">
        <f t="shared" si="1"/>
        <v>5.5806662042409055E-2</v>
      </c>
      <c r="N22" s="4"/>
      <c r="O22" s="15">
        <v>2069</v>
      </c>
      <c r="P22" s="15">
        <v>40067160</v>
      </c>
      <c r="Q22" s="22">
        <f t="shared" si="2"/>
        <v>-9.4000606183012453E-2</v>
      </c>
      <c r="R22" s="13"/>
      <c r="S22" s="31">
        <v>1999</v>
      </c>
      <c r="T22" s="30">
        <f t="shared" si="0"/>
        <v>356606</v>
      </c>
      <c r="U22" s="9"/>
    </row>
    <row r="23" spans="1:21" x14ac:dyDescent="0.25">
      <c r="A23" s="13"/>
      <c r="B23" s="15">
        <v>2000</v>
      </c>
      <c r="C23" s="19">
        <v>357413</v>
      </c>
      <c r="D23" s="11"/>
      <c r="E23" s="13"/>
      <c r="F23" s="13"/>
      <c r="G23" s="13"/>
      <c r="H23" s="13"/>
      <c r="I23" s="13"/>
      <c r="J23" s="13"/>
      <c r="K23" s="18">
        <v>2045</v>
      </c>
      <c r="L23" s="18">
        <v>7887652</v>
      </c>
      <c r="M23" s="34">
        <f t="shared" si="1"/>
        <v>5.7846136679536267E-2</v>
      </c>
      <c r="N23" s="4"/>
      <c r="O23" s="15">
        <v>2070</v>
      </c>
      <c r="P23" s="15">
        <v>39842942</v>
      </c>
      <c r="Q23" s="22">
        <f t="shared" si="2"/>
        <v>-9.9070627918589851E-2</v>
      </c>
      <c r="R23" s="13"/>
      <c r="S23" s="31">
        <v>2000</v>
      </c>
      <c r="T23" s="30">
        <f t="shared" si="0"/>
        <v>357413</v>
      </c>
      <c r="U23" s="9"/>
    </row>
    <row r="24" spans="1:21" x14ac:dyDescent="0.25">
      <c r="A24" s="13"/>
      <c r="B24" s="15">
        <v>2001</v>
      </c>
      <c r="C24" s="19">
        <v>358649</v>
      </c>
      <c r="D24" s="11"/>
      <c r="E24" s="13"/>
      <c r="F24" s="13"/>
      <c r="G24" s="13"/>
      <c r="H24" s="13"/>
      <c r="I24" s="13"/>
      <c r="J24" s="13"/>
      <c r="K24" s="18">
        <v>2046</v>
      </c>
      <c r="L24" s="18">
        <v>7901259</v>
      </c>
      <c r="M24" s="34">
        <f t="shared" si="1"/>
        <v>5.9671028596902605E-2</v>
      </c>
      <c r="N24" s="4"/>
      <c r="O24" s="15">
        <v>2071</v>
      </c>
      <c r="P24" s="15">
        <v>39626720</v>
      </c>
      <c r="Q24" s="22">
        <f t="shared" si="2"/>
        <v>-0.10395984394812369</v>
      </c>
      <c r="R24" s="13"/>
      <c r="S24" s="31">
        <v>2001</v>
      </c>
      <c r="T24" s="30">
        <f t="shared" si="0"/>
        <v>358649</v>
      </c>
      <c r="U24" s="9"/>
    </row>
    <row r="25" spans="1:21" x14ac:dyDescent="0.25">
      <c r="A25" s="13"/>
      <c r="B25" s="15">
        <v>2002</v>
      </c>
      <c r="C25" s="19">
        <v>365620</v>
      </c>
      <c r="D25" s="11"/>
      <c r="E25" s="13"/>
      <c r="F25" s="13"/>
      <c r="G25" s="13"/>
      <c r="H25" s="13"/>
      <c r="I25" s="13"/>
      <c r="J25" s="13"/>
      <c r="K25" s="18">
        <v>2047</v>
      </c>
      <c r="L25" s="18">
        <v>7913175</v>
      </c>
      <c r="M25" s="34">
        <f t="shared" si="1"/>
        <v>6.1269133402321679E-2</v>
      </c>
      <c r="N25" s="4"/>
      <c r="O25" s="15">
        <v>2072</v>
      </c>
      <c r="P25" s="15">
        <v>39419133</v>
      </c>
      <c r="Q25" s="22">
        <f t="shared" si="2"/>
        <v>-0.10865380519130356</v>
      </c>
      <c r="R25" s="13"/>
      <c r="S25" s="31">
        <v>2002</v>
      </c>
      <c r="T25" s="30">
        <f t="shared" si="0"/>
        <v>365620</v>
      </c>
      <c r="U25" s="9"/>
    </row>
    <row r="26" spans="1:21" x14ac:dyDescent="0.25">
      <c r="A26" s="13"/>
      <c r="B26" s="15">
        <v>2003</v>
      </c>
      <c r="C26" s="19">
        <v>371956</v>
      </c>
      <c r="D26" s="11"/>
      <c r="E26" s="13"/>
      <c r="F26" s="13"/>
      <c r="G26" s="13"/>
      <c r="H26" s="13"/>
      <c r="I26" s="13"/>
      <c r="J26" s="13"/>
      <c r="K26" s="18">
        <v>2048</v>
      </c>
      <c r="L26" s="18">
        <v>7923430</v>
      </c>
      <c r="M26" s="34">
        <f t="shared" si="1"/>
        <v>6.2644474521788993E-2</v>
      </c>
      <c r="N26" s="4"/>
      <c r="O26" s="15">
        <v>2073</v>
      </c>
      <c r="P26" s="15">
        <v>39221202</v>
      </c>
      <c r="Q26" s="22">
        <f t="shared" si="2"/>
        <v>-0.11312942477645983</v>
      </c>
      <c r="R26" s="13"/>
      <c r="S26" s="31">
        <v>2003</v>
      </c>
      <c r="T26" s="30">
        <f t="shared" si="0"/>
        <v>371956</v>
      </c>
      <c r="U26" s="9"/>
    </row>
    <row r="27" spans="1:21" x14ac:dyDescent="0.25">
      <c r="A27" s="13"/>
      <c r="B27" s="15">
        <v>2004</v>
      </c>
      <c r="C27" s="19">
        <v>380163</v>
      </c>
      <c r="D27" s="11"/>
      <c r="E27" s="13"/>
      <c r="F27" s="13"/>
      <c r="G27" s="13"/>
      <c r="H27" s="13"/>
      <c r="I27" s="13"/>
      <c r="J27" s="13"/>
      <c r="K27" s="18">
        <v>2049</v>
      </c>
      <c r="L27" s="18">
        <v>7932050</v>
      </c>
      <c r="M27" s="34">
        <f t="shared" si="1"/>
        <v>6.3800538924500674E-2</v>
      </c>
      <c r="N27" s="4"/>
      <c r="O27" s="15">
        <v>2074</v>
      </c>
      <c r="P27" s="15">
        <v>39033983</v>
      </c>
      <c r="Q27" s="22">
        <f t="shared" si="2"/>
        <v>-0.1173628244112486</v>
      </c>
      <c r="R27" s="13"/>
      <c r="S27" s="31">
        <v>2004</v>
      </c>
      <c r="T27" s="30">
        <f t="shared" si="0"/>
        <v>380163</v>
      </c>
      <c r="U27" s="9"/>
    </row>
    <row r="28" spans="1:21" x14ac:dyDescent="0.25">
      <c r="A28" s="13"/>
      <c r="B28" s="15">
        <v>2005</v>
      </c>
      <c r="C28" s="19">
        <v>392247</v>
      </c>
      <c r="D28" s="11"/>
      <c r="E28" s="13"/>
      <c r="F28" s="13"/>
      <c r="G28" s="13"/>
      <c r="H28" s="13"/>
      <c r="I28" s="13"/>
      <c r="J28" s="13"/>
      <c r="K28" s="18">
        <v>2050</v>
      </c>
      <c r="L28" s="18">
        <v>7939176</v>
      </c>
      <c r="M28" s="34">
        <f t="shared" si="1"/>
        <v>6.4756236712635654E-2</v>
      </c>
      <c r="N28" s="4"/>
      <c r="O28" s="15">
        <v>2075</v>
      </c>
      <c r="P28" s="15">
        <v>38858203</v>
      </c>
      <c r="Q28" s="22">
        <f t="shared" si="2"/>
        <v>-0.12133756515766411</v>
      </c>
      <c r="R28" s="13"/>
      <c r="S28" s="31">
        <v>2005</v>
      </c>
      <c r="T28" s="30">
        <f t="shared" si="0"/>
        <v>392247</v>
      </c>
      <c r="U28" s="9"/>
    </row>
    <row r="29" spans="1:21" x14ac:dyDescent="0.25">
      <c r="A29" s="13"/>
      <c r="B29" s="15">
        <v>2006</v>
      </c>
      <c r="C29" s="19">
        <v>400595</v>
      </c>
      <c r="D29" s="11"/>
      <c r="E29" s="13"/>
      <c r="F29" s="13"/>
      <c r="G29" s="13"/>
      <c r="H29" s="13"/>
      <c r="I29" s="13"/>
      <c r="J29" s="13"/>
      <c r="K29" s="18">
        <v>2051</v>
      </c>
      <c r="L29" s="18">
        <v>7944821</v>
      </c>
      <c r="M29" s="34">
        <f t="shared" si="1"/>
        <v>6.5513311370791971E-2</v>
      </c>
      <c r="N29" s="4"/>
      <c r="O29" s="15">
        <v>2076</v>
      </c>
      <c r="P29" s="15">
        <v>38694133</v>
      </c>
      <c r="Q29" s="22">
        <f t="shared" si="2"/>
        <v>-0.12504751915848555</v>
      </c>
      <c r="R29" s="13"/>
      <c r="S29" s="31">
        <v>2006</v>
      </c>
      <c r="T29" s="30">
        <f t="shared" si="0"/>
        <v>400595</v>
      </c>
      <c r="U29" s="9"/>
    </row>
    <row r="30" spans="1:21" x14ac:dyDescent="0.25">
      <c r="A30" s="13"/>
      <c r="B30" s="15">
        <v>2007</v>
      </c>
      <c r="C30" s="19">
        <v>411154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4"/>
      <c r="O30" s="15">
        <v>2077</v>
      </c>
      <c r="P30" s="15">
        <v>38541621</v>
      </c>
      <c r="Q30" s="22">
        <f t="shared" si="2"/>
        <v>-0.12849612344064124</v>
      </c>
      <c r="R30" s="13"/>
      <c r="S30" s="31">
        <v>2007</v>
      </c>
      <c r="T30" s="30">
        <f t="shared" si="0"/>
        <v>411154</v>
      </c>
      <c r="U30" s="9"/>
    </row>
    <row r="31" spans="1:21" x14ac:dyDescent="0.25">
      <c r="A31" s="13"/>
      <c r="B31" s="15">
        <v>2008</v>
      </c>
      <c r="C31" s="19">
        <v>423577</v>
      </c>
      <c r="D31" s="11"/>
      <c r="E31" s="13"/>
      <c r="F31" s="13"/>
      <c r="G31" s="13"/>
      <c r="H31" s="13"/>
      <c r="I31" s="13"/>
      <c r="J31" s="13"/>
      <c r="K31" s="13"/>
      <c r="L31" s="13"/>
      <c r="M31" s="13"/>
      <c r="N31" s="4"/>
      <c r="O31" s="15">
        <v>2078</v>
      </c>
      <c r="P31" s="15">
        <v>38400321</v>
      </c>
      <c r="Q31" s="22">
        <f t="shared" si="2"/>
        <v>-0.13169120176279683</v>
      </c>
      <c r="R31" s="13"/>
      <c r="S31" s="31">
        <v>2008</v>
      </c>
      <c r="T31" s="30">
        <f t="shared" si="0"/>
        <v>423577</v>
      </c>
      <c r="U31" s="9"/>
    </row>
    <row r="32" spans="1:21" x14ac:dyDescent="0.25">
      <c r="A32" s="13"/>
      <c r="B32" s="15">
        <v>2009</v>
      </c>
      <c r="C32" s="19">
        <v>432482</v>
      </c>
      <c r="D32" s="11"/>
      <c r="E32" s="13"/>
      <c r="F32" s="13"/>
      <c r="G32" s="13"/>
      <c r="H32" s="13"/>
      <c r="I32" s="13"/>
      <c r="J32" s="13"/>
      <c r="K32" s="13"/>
      <c r="L32" s="13"/>
      <c r="M32" s="13"/>
      <c r="N32" s="4"/>
      <c r="O32" s="15">
        <v>2079</v>
      </c>
      <c r="P32" s="15">
        <v>38269636</v>
      </c>
      <c r="Q32" s="22">
        <f t="shared" si="2"/>
        <v>-0.13464625350045364</v>
      </c>
      <c r="R32" s="13"/>
      <c r="S32" s="31">
        <v>2009</v>
      </c>
      <c r="T32" s="30">
        <f t="shared" si="0"/>
        <v>432482</v>
      </c>
      <c r="U32" s="9"/>
    </row>
    <row r="33" spans="1:21" x14ac:dyDescent="0.25">
      <c r="A33" s="13"/>
      <c r="B33" s="15">
        <v>2010</v>
      </c>
      <c r="C33" s="19">
        <v>435836</v>
      </c>
      <c r="D33" s="11"/>
      <c r="E33" s="13"/>
      <c r="F33" s="13"/>
      <c r="G33" s="13"/>
      <c r="H33" s="13"/>
      <c r="I33" s="13"/>
      <c r="J33" s="13"/>
      <c r="K33" s="13"/>
      <c r="L33" s="13"/>
      <c r="M33" s="13"/>
      <c r="N33" s="4"/>
      <c r="O33" s="15">
        <v>2080</v>
      </c>
      <c r="P33" s="15">
        <v>38148865</v>
      </c>
      <c r="Q33" s="22">
        <f t="shared" si="2"/>
        <v>-0.13737712967911644</v>
      </c>
      <c r="R33" s="13"/>
      <c r="S33" s="31">
        <v>2010</v>
      </c>
      <c r="T33" s="30">
        <f t="shared" si="0"/>
        <v>435836</v>
      </c>
      <c r="U33" s="9"/>
    </row>
    <row r="34" spans="1:21" x14ac:dyDescent="0.25">
      <c r="A34" s="13"/>
      <c r="B34" s="15">
        <v>2011</v>
      </c>
      <c r="C34" s="19">
        <v>439134</v>
      </c>
      <c r="D34" s="11"/>
      <c r="E34" s="13"/>
      <c r="F34" s="13"/>
      <c r="G34" s="13"/>
      <c r="H34" s="13"/>
      <c r="I34" s="13"/>
      <c r="J34" s="13"/>
      <c r="K34" s="13"/>
      <c r="L34" s="13"/>
      <c r="M34" s="13"/>
      <c r="N34" s="4"/>
      <c r="O34" s="15">
        <v>2081</v>
      </c>
      <c r="P34" s="15">
        <v>38037696</v>
      </c>
      <c r="Q34" s="22">
        <f t="shared" si="2"/>
        <v>-0.13989088524879598</v>
      </c>
      <c r="R34" s="13"/>
      <c r="S34" s="31">
        <v>2011</v>
      </c>
      <c r="T34" s="30">
        <f t="shared" si="0"/>
        <v>439134</v>
      </c>
      <c r="U34" s="9"/>
    </row>
    <row r="35" spans="1:21" x14ac:dyDescent="0.25">
      <c r="A35" s="13"/>
      <c r="B35" s="15">
        <v>2012</v>
      </c>
      <c r="C35" s="19">
        <v>438075</v>
      </c>
      <c r="D35" s="11"/>
      <c r="E35" s="13"/>
      <c r="F35" s="13"/>
      <c r="G35" s="13"/>
      <c r="H35" s="13"/>
      <c r="I35" s="13"/>
      <c r="J35" s="13"/>
      <c r="K35" s="13"/>
      <c r="L35" s="13"/>
      <c r="M35" s="13"/>
      <c r="N35" s="4"/>
      <c r="O35" s="15">
        <v>2082</v>
      </c>
      <c r="P35" s="15">
        <v>37935443</v>
      </c>
      <c r="Q35" s="22">
        <f t="shared" si="2"/>
        <v>-0.14220303205470805</v>
      </c>
      <c r="R35" s="13"/>
      <c r="S35" s="31">
        <v>2012</v>
      </c>
      <c r="T35" s="30">
        <f t="shared" si="0"/>
        <v>438075</v>
      </c>
      <c r="U35" s="9"/>
    </row>
    <row r="36" spans="1:21" x14ac:dyDescent="0.25">
      <c r="A36" s="13"/>
      <c r="B36" s="15">
        <v>2013</v>
      </c>
      <c r="C36" s="19">
        <v>435713</v>
      </c>
      <c r="D36" s="25">
        <f>(C36-C35)/C35</f>
        <v>-5.3917708154996294E-3</v>
      </c>
      <c r="E36" s="4"/>
      <c r="F36" s="4"/>
      <c r="G36" s="4"/>
      <c r="H36" s="4"/>
      <c r="I36" s="4"/>
      <c r="J36" s="4"/>
      <c r="K36" s="13"/>
      <c r="L36" s="13"/>
      <c r="M36" s="13"/>
      <c r="N36" s="4"/>
      <c r="O36" s="15">
        <v>2083</v>
      </c>
      <c r="P36" s="15">
        <v>37840691</v>
      </c>
      <c r="Q36" s="22">
        <f t="shared" si="2"/>
        <v>-0.14434556610411278</v>
      </c>
      <c r="R36" s="13"/>
      <c r="S36" s="31">
        <v>2013</v>
      </c>
      <c r="T36" s="30">
        <f t="shared" si="0"/>
        <v>435713</v>
      </c>
      <c r="U36" s="9"/>
    </row>
    <row r="37" spans="1:21" x14ac:dyDescent="0.25">
      <c r="A37" s="13"/>
      <c r="B37" s="15">
        <v>2014</v>
      </c>
      <c r="C37" s="19">
        <v>431375</v>
      </c>
      <c r="D37" s="25">
        <f t="shared" ref="D37:D40" si="5">(C37-C36)/C36</f>
        <v>-9.9560949524113342E-3</v>
      </c>
      <c r="E37" s="4"/>
      <c r="F37" s="4"/>
      <c r="G37" s="4"/>
      <c r="H37" s="4"/>
      <c r="I37" s="4"/>
      <c r="J37" s="4"/>
      <c r="K37" s="13"/>
      <c r="L37" s="13"/>
      <c r="M37" s="13"/>
      <c r="N37" s="4"/>
      <c r="O37" s="15">
        <v>2084</v>
      </c>
      <c r="P37" s="15">
        <v>37751614</v>
      </c>
      <c r="Q37" s="22">
        <f t="shared" si="2"/>
        <v>-0.1463597769441882</v>
      </c>
      <c r="R37" s="13"/>
      <c r="S37" s="31">
        <v>2014</v>
      </c>
      <c r="T37" s="30">
        <f t="shared" si="0"/>
        <v>431375</v>
      </c>
      <c r="U37" s="9"/>
    </row>
    <row r="38" spans="1:21" x14ac:dyDescent="0.25">
      <c r="A38" s="13"/>
      <c r="B38" s="15">
        <v>2015</v>
      </c>
      <c r="C38" s="19">
        <v>429870</v>
      </c>
      <c r="D38" s="25">
        <f t="shared" si="5"/>
        <v>-3.488843813387424E-3</v>
      </c>
      <c r="E38" s="4"/>
      <c r="F38" s="4"/>
      <c r="G38" s="4"/>
      <c r="H38" s="4"/>
      <c r="I38" s="4"/>
      <c r="J38" s="4"/>
      <c r="K38" s="13"/>
      <c r="L38" s="13"/>
      <c r="M38" s="13"/>
      <c r="N38" s="4"/>
      <c r="O38" s="15">
        <v>2085</v>
      </c>
      <c r="P38" s="15">
        <v>37666643</v>
      </c>
      <c r="Q38" s="22">
        <f t="shared" si="2"/>
        <v>-0.14828114283316118</v>
      </c>
      <c r="R38" s="13"/>
      <c r="S38" s="31">
        <v>2015</v>
      </c>
      <c r="T38" s="30">
        <f t="shared" si="0"/>
        <v>429870</v>
      </c>
      <c r="U38" s="9"/>
    </row>
    <row r="39" spans="1:21" x14ac:dyDescent="0.25">
      <c r="A39" s="13"/>
      <c r="B39" s="15">
        <v>2016</v>
      </c>
      <c r="C39" s="19">
        <v>428183</v>
      </c>
      <c r="D39" s="25">
        <f t="shared" si="5"/>
        <v>-3.9244422732453996E-3</v>
      </c>
      <c r="E39" s="4"/>
      <c r="F39" s="4"/>
      <c r="G39" s="4"/>
      <c r="H39" s="4"/>
      <c r="I39" s="4"/>
      <c r="J39" s="4"/>
      <c r="K39" s="13"/>
      <c r="L39" s="13"/>
      <c r="M39" s="13"/>
      <c r="N39" s="4"/>
      <c r="O39" s="15">
        <v>2086</v>
      </c>
      <c r="P39" s="15">
        <v>37584961</v>
      </c>
      <c r="Q39" s="22">
        <f t="shared" si="2"/>
        <v>-0.15012813779077136</v>
      </c>
      <c r="R39" s="13"/>
      <c r="S39" s="31">
        <v>2016</v>
      </c>
      <c r="T39" s="30">
        <f t="shared" si="0"/>
        <v>428183</v>
      </c>
      <c r="U39" s="9"/>
    </row>
    <row r="40" spans="1:21" x14ac:dyDescent="0.25">
      <c r="A40" s="13"/>
      <c r="B40" s="15">
        <v>2017</v>
      </c>
      <c r="C40" s="19">
        <v>427833</v>
      </c>
      <c r="D40" s="25">
        <f t="shared" si="5"/>
        <v>-8.1740751034020502E-4</v>
      </c>
      <c r="E40" s="4"/>
      <c r="F40" s="4"/>
      <c r="G40" s="4"/>
      <c r="H40" s="4"/>
      <c r="I40" s="4"/>
      <c r="J40" s="4"/>
      <c r="K40" s="13"/>
      <c r="L40" s="13"/>
      <c r="M40" s="13"/>
      <c r="N40" s="4"/>
      <c r="O40" s="15">
        <v>2087</v>
      </c>
      <c r="P40" s="15">
        <v>37505910</v>
      </c>
      <c r="Q40" s="22">
        <f t="shared" si="2"/>
        <v>-0.15191564052569509</v>
      </c>
      <c r="R40" s="13"/>
      <c r="S40" s="31">
        <v>2017</v>
      </c>
      <c r="T40" s="30">
        <f t="shared" si="0"/>
        <v>427833</v>
      </c>
      <c r="U40" s="9"/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"/>
      <c r="O41" s="15">
        <v>2088</v>
      </c>
      <c r="P41" s="15">
        <v>37428414</v>
      </c>
      <c r="Q41" s="22">
        <f t="shared" si="2"/>
        <v>-0.15366798157066161</v>
      </c>
      <c r="R41" s="5"/>
      <c r="S41" s="31">
        <v>2018</v>
      </c>
      <c r="T41" s="35">
        <f t="shared" ref="T41:T49" si="6">$T$40+$T$40*I9</f>
        <v>427345</v>
      </c>
      <c r="U41" s="9"/>
    </row>
    <row r="42" spans="1:2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"/>
      <c r="O42" s="15">
        <v>2089</v>
      </c>
      <c r="P42" s="15">
        <v>37351373</v>
      </c>
      <c r="Q42" s="22">
        <f t="shared" si="2"/>
        <v>-0.15541003414686252</v>
      </c>
      <c r="R42" s="13"/>
      <c r="S42" s="31">
        <v>2019</v>
      </c>
      <c r="T42" s="35">
        <f t="shared" si="6"/>
        <v>427228</v>
      </c>
      <c r="U42" s="9"/>
    </row>
    <row r="43" spans="1:2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4"/>
      <c r="N43" s="13"/>
      <c r="O43" s="15">
        <v>2090</v>
      </c>
      <c r="P43" s="15">
        <v>37273831</v>
      </c>
      <c r="Q43" s="22">
        <f t="shared" si="2"/>
        <v>-0.15716341534471526</v>
      </c>
      <c r="R43" s="13"/>
      <c r="S43" s="31">
        <v>2020</v>
      </c>
      <c r="T43" s="35">
        <f t="shared" si="6"/>
        <v>427460</v>
      </c>
      <c r="U43" s="9"/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4"/>
      <c r="N44" s="13"/>
      <c r="O44" s="15">
        <v>2091</v>
      </c>
      <c r="P44" s="15">
        <v>37195097</v>
      </c>
      <c r="Q44" s="22">
        <f t="shared" si="2"/>
        <v>-0.15894375006953196</v>
      </c>
      <c r="R44" s="13"/>
      <c r="S44" s="31">
        <v>2021</v>
      </c>
      <c r="T44" s="35">
        <f t="shared" si="6"/>
        <v>427974</v>
      </c>
      <c r="U44" s="9"/>
    </row>
    <row r="45" spans="1:2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4"/>
      <c r="N45" s="13"/>
      <c r="O45" s="15">
        <v>2092</v>
      </c>
      <c r="P45" s="15">
        <v>37114632</v>
      </c>
      <c r="Q45" s="22">
        <f t="shared" si="2"/>
        <v>-0.16076322619969652</v>
      </c>
      <c r="R45" s="13"/>
      <c r="S45" s="31">
        <v>2022</v>
      </c>
      <c r="T45" s="35">
        <f t="shared" si="6"/>
        <v>428720</v>
      </c>
      <c r="U45" s="9"/>
    </row>
    <row r="46" spans="1:2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4"/>
      <c r="N46" s="13"/>
      <c r="O46" s="15">
        <v>2093</v>
      </c>
      <c r="P46" s="15">
        <v>37032117</v>
      </c>
      <c r="Q46" s="22">
        <f t="shared" si="2"/>
        <v>-0.16262905696935448</v>
      </c>
      <c r="R46" s="5"/>
      <c r="S46" s="31">
        <v>2023</v>
      </c>
      <c r="T46" s="35">
        <f t="shared" si="6"/>
        <v>429603</v>
      </c>
      <c r="U46" s="9"/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4"/>
      <c r="N47" s="13"/>
      <c r="O47" s="15">
        <v>2094</v>
      </c>
      <c r="P47" s="15">
        <v>36947276</v>
      </c>
      <c r="Q47" s="22">
        <f t="shared" si="2"/>
        <v>-0.164547483295823</v>
      </c>
      <c r="R47" s="5"/>
      <c r="S47" s="31">
        <v>2024</v>
      </c>
      <c r="T47" s="35">
        <f t="shared" si="6"/>
        <v>430668</v>
      </c>
      <c r="U47" s="9"/>
    </row>
    <row r="48" spans="1:2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4"/>
      <c r="N48" s="13"/>
      <c r="O48" s="15">
        <v>2095</v>
      </c>
      <c r="P48" s="15">
        <v>36859888</v>
      </c>
      <c r="Q48" s="22">
        <f t="shared" si="2"/>
        <v>-0.16652350243535971</v>
      </c>
      <c r="R48" s="5"/>
      <c r="S48" s="31">
        <v>2025</v>
      </c>
      <c r="T48" s="35">
        <f t="shared" si="6"/>
        <v>431793</v>
      </c>
      <c r="U48" s="9"/>
    </row>
    <row r="49" spans="1:2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4"/>
      <c r="N49" s="13"/>
      <c r="O49" s="15">
        <v>2096</v>
      </c>
      <c r="P49" s="15">
        <v>36769768</v>
      </c>
      <c r="Q49" s="22">
        <f t="shared" si="2"/>
        <v>-0.16856129761152858</v>
      </c>
      <c r="R49" s="5"/>
      <c r="S49" s="31">
        <v>2026</v>
      </c>
      <c r="T49" s="35">
        <f t="shared" si="6"/>
        <v>433025</v>
      </c>
      <c r="U49" s="9"/>
    </row>
    <row r="50" spans="1:2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4"/>
      <c r="N50" s="13"/>
      <c r="O50" s="15">
        <v>2097</v>
      </c>
      <c r="P50" s="15">
        <v>36676712</v>
      </c>
      <c r="Q50" s="22">
        <f t="shared" si="2"/>
        <v>-0.17066548167625975</v>
      </c>
      <c r="R50" s="5"/>
      <c r="S50" s="31">
        <v>2027</v>
      </c>
      <c r="T50" s="32">
        <f t="shared" ref="T50:T74" si="7">$T$49+$T$49*M5</f>
        <v>434339.17468066065</v>
      </c>
      <c r="U50" s="9"/>
    </row>
    <row r="51" spans="1:2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4"/>
      <c r="N51" s="13"/>
      <c r="O51" s="15">
        <v>2098</v>
      </c>
      <c r="P51" s="15">
        <v>36580552</v>
      </c>
      <c r="Q51" s="22">
        <f t="shared" si="2"/>
        <v>-0.17283985344878969</v>
      </c>
      <c r="R51" s="13"/>
      <c r="S51" s="31">
        <v>2028</v>
      </c>
      <c r="T51" s="32">
        <f t="shared" si="7"/>
        <v>435689.007289375</v>
      </c>
      <c r="U51" s="9"/>
    </row>
    <row r="52" spans="1:2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4"/>
      <c r="N52" s="13"/>
      <c r="O52" s="15">
        <v>2099</v>
      </c>
      <c r="P52" s="15">
        <v>36481118</v>
      </c>
      <c r="Q52" s="22">
        <f t="shared" si="2"/>
        <v>-0.17508825697239352</v>
      </c>
      <c r="R52" s="13"/>
      <c r="S52" s="31">
        <v>2029</v>
      </c>
      <c r="T52" s="32">
        <f t="shared" si="7"/>
        <v>437071.94253488176</v>
      </c>
      <c r="U52" s="9"/>
    </row>
    <row r="53" spans="1:2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4"/>
      <c r="N53" s="13"/>
      <c r="O53" s="15">
        <v>2100</v>
      </c>
      <c r="P53" s="15">
        <v>36378242</v>
      </c>
      <c r="Q53" s="22">
        <f t="shared" si="2"/>
        <v>-0.17741449106630774</v>
      </c>
      <c r="R53" s="13"/>
      <c r="S53" s="31">
        <v>2030</v>
      </c>
      <c r="T53" s="32">
        <f t="shared" si="7"/>
        <v>438492.62640129222</v>
      </c>
      <c r="U53" s="9"/>
    </row>
    <row r="54" spans="1:2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31">
        <v>2031</v>
      </c>
      <c r="T54" s="32">
        <f t="shared" si="7"/>
        <v>439951.81386102445</v>
      </c>
      <c r="U54" s="9"/>
    </row>
    <row r="55" spans="1:2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31">
        <v>2032</v>
      </c>
      <c r="T55" s="32">
        <f t="shared" si="7"/>
        <v>441434.98621373082</v>
      </c>
      <c r="U55" s="9"/>
    </row>
    <row r="56" spans="1:2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31">
        <v>2033</v>
      </c>
      <c r="T56" s="32">
        <f t="shared" si="7"/>
        <v>442927.97320787219</v>
      </c>
      <c r="U56" s="9"/>
    </row>
    <row r="57" spans="1:2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31">
        <v>2034</v>
      </c>
      <c r="T57" s="32">
        <f t="shared" si="7"/>
        <v>444421.54095002741</v>
      </c>
      <c r="U57" s="9"/>
    </row>
    <row r="58" spans="1:2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31">
        <v>2035</v>
      </c>
      <c r="T58" s="32">
        <f t="shared" si="7"/>
        <v>445898.55737378646</v>
      </c>
      <c r="U58" s="9"/>
    </row>
    <row r="59" spans="1:2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31">
        <v>2036</v>
      </c>
      <c r="T59" s="32">
        <f t="shared" si="7"/>
        <v>447352.9246250033</v>
      </c>
      <c r="U59" s="9"/>
    </row>
    <row r="60" spans="1:2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31">
        <v>2037</v>
      </c>
      <c r="T60" s="32">
        <f t="shared" si="7"/>
        <v>448775.75725906517</v>
      </c>
      <c r="U60" s="9"/>
    </row>
    <row r="61" spans="1:2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31">
        <v>2038</v>
      </c>
      <c r="T61" s="32">
        <f t="shared" si="7"/>
        <v>450161.59624464146</v>
      </c>
      <c r="U61" s="9"/>
    </row>
    <row r="62" spans="1:2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31">
        <v>2039</v>
      </c>
      <c r="T62" s="32">
        <f t="shared" si="7"/>
        <v>451502.54340874305</v>
      </c>
      <c r="U62" s="9"/>
    </row>
    <row r="63" spans="1:2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31">
        <v>2040</v>
      </c>
      <c r="T63" s="32">
        <f t="shared" si="7"/>
        <v>452786.28689347522</v>
      </c>
      <c r="U63" s="9"/>
    </row>
    <row r="64" spans="1:2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31">
        <v>2041</v>
      </c>
      <c r="T64" s="32">
        <f t="shared" si="7"/>
        <v>454004.40585263638</v>
      </c>
      <c r="U64" s="9"/>
    </row>
    <row r="65" spans="1:2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31">
        <v>2042</v>
      </c>
      <c r="T65" s="32">
        <f t="shared" si="7"/>
        <v>455150.04745966248</v>
      </c>
      <c r="U65" s="9"/>
    </row>
    <row r="66" spans="1:2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31">
        <v>2043</v>
      </c>
      <c r="T66" s="32">
        <f t="shared" si="7"/>
        <v>456214.96509275609</v>
      </c>
      <c r="U66" s="9"/>
    </row>
    <row r="67" spans="1:2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31">
        <v>2044</v>
      </c>
      <c r="T67" s="32">
        <f t="shared" si="7"/>
        <v>457190.67983091419</v>
      </c>
      <c r="U67" s="9"/>
    </row>
    <row r="68" spans="1:2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31">
        <v>2045</v>
      </c>
      <c r="T68" s="32">
        <f t="shared" si="7"/>
        <v>458073.8233356562</v>
      </c>
      <c r="U68" s="9"/>
    </row>
    <row r="69" spans="1:2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31">
        <v>2046</v>
      </c>
      <c r="T69" s="32">
        <f t="shared" si="7"/>
        <v>458864.04715817375</v>
      </c>
      <c r="U69" s="9"/>
    </row>
    <row r="70" spans="1:2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31">
        <v>2047</v>
      </c>
      <c r="T70" s="32">
        <f t="shared" si="7"/>
        <v>459556.06649154035</v>
      </c>
      <c r="U70" s="9"/>
    </row>
    <row r="71" spans="1:2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31">
        <v>2048</v>
      </c>
      <c r="T71" s="32">
        <f t="shared" si="7"/>
        <v>460151.62357979768</v>
      </c>
      <c r="U71" s="9"/>
    </row>
    <row r="72" spans="1:2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31">
        <v>2049</v>
      </c>
      <c r="T72" s="32">
        <f t="shared" si="7"/>
        <v>460652.22836778191</v>
      </c>
      <c r="U72" s="9"/>
    </row>
    <row r="73" spans="1:2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31">
        <v>2050</v>
      </c>
      <c r="T73" s="32">
        <f t="shared" si="7"/>
        <v>461066.06940248905</v>
      </c>
      <c r="U73" s="9"/>
    </row>
    <row r="74" spans="1:2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31">
        <v>2051</v>
      </c>
      <c r="T74" s="32">
        <f t="shared" si="7"/>
        <v>461393.9016563372</v>
      </c>
      <c r="U74" s="9"/>
    </row>
    <row r="75" spans="1:21" x14ac:dyDescent="0.25">
      <c r="A75" s="13"/>
      <c r="B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31">
        <v>2052</v>
      </c>
      <c r="T75" s="33">
        <f>$T$74+$T$74*Q5</f>
        <v>459500.12612008746</v>
      </c>
      <c r="U75" s="9"/>
    </row>
    <row r="76" spans="1:21" x14ac:dyDescent="0.25">
      <c r="A76" s="13"/>
      <c r="B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31">
        <v>2053</v>
      </c>
      <c r="T76" s="33">
        <f t="shared" ref="T76:T123" si="8">$T$74+$T$74*Q6</f>
        <v>457494.77957073884</v>
      </c>
      <c r="U76" s="9"/>
    </row>
    <row r="77" spans="1:21" x14ac:dyDescent="0.25">
      <c r="A77" s="13"/>
      <c r="B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31">
        <v>2054</v>
      </c>
      <c r="T77" s="33">
        <f t="shared" si="8"/>
        <v>455386.33364309947</v>
      </c>
      <c r="U77" s="9"/>
    </row>
    <row r="78" spans="1:21" x14ac:dyDescent="0.25">
      <c r="A78" s="13"/>
      <c r="B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31">
        <v>2055</v>
      </c>
      <c r="T78" s="33">
        <f t="shared" si="8"/>
        <v>453183.36430245504</v>
      </c>
      <c r="U78" s="9"/>
    </row>
    <row r="79" spans="1:21" x14ac:dyDescent="0.25">
      <c r="A79" s="13"/>
      <c r="B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31">
        <v>2056</v>
      </c>
      <c r="T79" s="33">
        <f t="shared" si="8"/>
        <v>450891.80795299995</v>
      </c>
      <c r="U79" s="9"/>
    </row>
    <row r="80" spans="1:21" x14ac:dyDescent="0.25">
      <c r="A80" s="13"/>
      <c r="B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31">
        <v>2057</v>
      </c>
      <c r="T80" s="33">
        <f t="shared" si="8"/>
        <v>448518.56083932531</v>
      </c>
      <c r="U80" s="9"/>
    </row>
    <row r="81" spans="1:21" x14ac:dyDescent="0.25">
      <c r="A81" s="13"/>
      <c r="B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31">
        <v>2058</v>
      </c>
      <c r="T81" s="33">
        <f t="shared" si="8"/>
        <v>446074.86978695204</v>
      </c>
      <c r="U81" s="9"/>
    </row>
    <row r="82" spans="1:21" x14ac:dyDescent="0.25">
      <c r="A82" s="13"/>
      <c r="B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31">
        <v>2059</v>
      </c>
      <c r="T82" s="33">
        <f t="shared" si="8"/>
        <v>443573.82827086042</v>
      </c>
      <c r="U82" s="9"/>
    </row>
    <row r="83" spans="1:21" x14ac:dyDescent="0.25">
      <c r="A83" s="13"/>
      <c r="B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31">
        <v>2060</v>
      </c>
      <c r="T83" s="33">
        <f t="shared" si="8"/>
        <v>441028.06027888006</v>
      </c>
      <c r="U83" s="9"/>
    </row>
    <row r="84" spans="1:21" x14ac:dyDescent="0.25">
      <c r="A84" s="13"/>
      <c r="B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31">
        <v>2061</v>
      </c>
      <c r="T84" s="33">
        <f t="shared" si="8"/>
        <v>438447.65456822672</v>
      </c>
      <c r="U84" s="9"/>
    </row>
    <row r="85" spans="1:21" x14ac:dyDescent="0.25">
      <c r="A85" s="13"/>
      <c r="B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31">
        <v>2062</v>
      </c>
      <c r="T85" s="33">
        <f t="shared" si="8"/>
        <v>435842.67903002084</v>
      </c>
      <c r="U85" s="9"/>
    </row>
    <row r="86" spans="1:21" x14ac:dyDescent="0.25">
      <c r="A86" s="13"/>
      <c r="B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31">
        <v>2063</v>
      </c>
      <c r="T86" s="33">
        <f t="shared" si="8"/>
        <v>433226.62359505869</v>
      </c>
      <c r="U86" s="9"/>
    </row>
    <row r="87" spans="1:21" x14ac:dyDescent="0.25">
      <c r="A87" s="13"/>
      <c r="B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31">
        <v>2064</v>
      </c>
      <c r="T87" s="33">
        <f t="shared" si="8"/>
        <v>430613.85457015136</v>
      </c>
      <c r="U87" s="9"/>
    </row>
    <row r="88" spans="1:21" x14ac:dyDescent="0.25">
      <c r="A88" s="13"/>
      <c r="B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31">
        <v>2065</v>
      </c>
      <c r="T88" s="33">
        <f t="shared" si="8"/>
        <v>428017.98708266881</v>
      </c>
      <c r="U88" s="9"/>
    </row>
    <row r="89" spans="1:21" x14ac:dyDescent="0.25">
      <c r="A89" s="13"/>
      <c r="B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31">
        <v>2066</v>
      </c>
      <c r="T89" s="33">
        <f t="shared" si="8"/>
        <v>425449.45418040396</v>
      </c>
      <c r="U89" s="9"/>
    </row>
    <row r="90" spans="1:21" x14ac:dyDescent="0.25">
      <c r="A90" s="13"/>
      <c r="B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31">
        <v>2067</v>
      </c>
      <c r="T90" s="33">
        <f t="shared" si="8"/>
        <v>422918.49068324192</v>
      </c>
      <c r="U90" s="9"/>
    </row>
    <row r="91" spans="1:21" x14ac:dyDescent="0.25">
      <c r="A91" s="13"/>
      <c r="B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31">
        <v>2068</v>
      </c>
      <c r="T91" s="33">
        <f t="shared" si="8"/>
        <v>420438.3152627364</v>
      </c>
      <c r="U91" s="9"/>
    </row>
    <row r="92" spans="1:21" x14ac:dyDescent="0.25">
      <c r="A92" s="13"/>
      <c r="B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31">
        <v>2069</v>
      </c>
      <c r="T92" s="33">
        <f t="shared" si="8"/>
        <v>418022.59521149629</v>
      </c>
      <c r="U92" s="9"/>
    </row>
    <row r="93" spans="1:21" x14ac:dyDescent="0.25">
      <c r="A93" s="13"/>
      <c r="B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31">
        <v>2070</v>
      </c>
      <c r="T93" s="33">
        <f t="shared" si="8"/>
        <v>415683.31810143578</v>
      </c>
      <c r="U93" s="9"/>
    </row>
    <row r="94" spans="1:21" x14ac:dyDescent="0.25">
      <c r="A94" s="13"/>
      <c r="B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31">
        <v>2071</v>
      </c>
      <c r="T94" s="33">
        <f t="shared" si="8"/>
        <v>413427.46364152845</v>
      </c>
      <c r="U94" s="9"/>
    </row>
    <row r="95" spans="1:21" x14ac:dyDescent="0.25">
      <c r="A95" s="13"/>
      <c r="B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31">
        <v>2072</v>
      </c>
      <c r="T95" s="33">
        <f t="shared" si="8"/>
        <v>411261.69854931405</v>
      </c>
      <c r="U95" s="9"/>
    </row>
    <row r="96" spans="1:21" x14ac:dyDescent="0.25">
      <c r="A96" s="13"/>
      <c r="B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31">
        <v>2073</v>
      </c>
      <c r="T96" s="33">
        <f t="shared" si="8"/>
        <v>409196.67496658931</v>
      </c>
      <c r="U96" s="9"/>
    </row>
    <row r="97" spans="1:21" x14ac:dyDescent="0.25">
      <c r="A97" s="13"/>
      <c r="B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31">
        <v>2074</v>
      </c>
      <c r="T97" s="33">
        <f t="shared" si="8"/>
        <v>407243.41019182361</v>
      </c>
      <c r="U97" s="9"/>
    </row>
    <row r="98" spans="1:21" x14ac:dyDescent="0.25">
      <c r="A98" s="13"/>
      <c r="B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31">
        <v>2075</v>
      </c>
      <c r="T98" s="33">
        <f t="shared" si="8"/>
        <v>405409.4890507625</v>
      </c>
      <c r="U98" s="9"/>
    </row>
    <row r="99" spans="1:21" x14ac:dyDescent="0.25">
      <c r="A99" s="13"/>
      <c r="B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31">
        <v>2076</v>
      </c>
      <c r="T99" s="33">
        <f t="shared" si="8"/>
        <v>403697.73889935797</v>
      </c>
      <c r="U99" s="9"/>
    </row>
    <row r="100" spans="1:21" x14ac:dyDescent="0.25">
      <c r="A100" s="13"/>
      <c r="B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31">
        <v>2077</v>
      </c>
      <c r="T100" s="33">
        <f t="shared" si="8"/>
        <v>402106.57391434541</v>
      </c>
      <c r="U100" s="9"/>
    </row>
    <row r="101" spans="1:21" x14ac:dyDescent="0.25">
      <c r="A101" s="13"/>
      <c r="B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31">
        <v>2078</v>
      </c>
      <c r="T101" s="33">
        <f t="shared" si="8"/>
        <v>400632.38426118845</v>
      </c>
      <c r="U101" s="9"/>
    </row>
    <row r="102" spans="1:21" x14ac:dyDescent="0.25">
      <c r="A102" s="13"/>
      <c r="B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31">
        <v>2079</v>
      </c>
      <c r="T102" s="33">
        <f t="shared" si="8"/>
        <v>399268.94141035463</v>
      </c>
      <c r="U102" s="9"/>
    </row>
    <row r="103" spans="1:21" x14ac:dyDescent="0.25">
      <c r="A103" s="13"/>
      <c r="B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31">
        <v>2080</v>
      </c>
      <c r="T103" s="33">
        <f t="shared" si="8"/>
        <v>398008.93179534108</v>
      </c>
      <c r="U103" s="9"/>
    </row>
    <row r="104" spans="1:21" x14ac:dyDescent="0.25">
      <c r="A104" s="13"/>
      <c r="B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31">
        <v>2081</v>
      </c>
      <c r="T104" s="33">
        <f t="shared" si="8"/>
        <v>396849.10030523629</v>
      </c>
      <c r="U104" s="9"/>
    </row>
    <row r="105" spans="1:21" x14ac:dyDescent="0.25">
      <c r="A105" s="13"/>
      <c r="B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31">
        <v>2082</v>
      </c>
      <c r="T105" s="33">
        <f t="shared" si="8"/>
        <v>395782.28986925428</v>
      </c>
      <c r="U105" s="9"/>
    </row>
    <row r="106" spans="1:21" x14ac:dyDescent="0.25">
      <c r="A106" s="13"/>
      <c r="B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31">
        <v>2083</v>
      </c>
      <c r="T106" s="33">
        <f t="shared" si="8"/>
        <v>394793.73772476788</v>
      </c>
      <c r="U106" s="9"/>
    </row>
    <row r="107" spans="1:21" x14ac:dyDescent="0.25">
      <c r="A107" s="13"/>
      <c r="B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31">
        <v>2084</v>
      </c>
      <c r="T107" s="33">
        <f t="shared" si="8"/>
        <v>393864.393126507</v>
      </c>
      <c r="U107" s="9"/>
    </row>
    <row r="108" spans="1:21" x14ac:dyDescent="0.25">
      <c r="A108" s="13"/>
      <c r="B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31">
        <v>2085</v>
      </c>
      <c r="T108" s="33">
        <f t="shared" si="8"/>
        <v>392977.88662248431</v>
      </c>
      <c r="U108" s="9"/>
    </row>
    <row r="109" spans="1:21" x14ac:dyDescent="0.25">
      <c r="A109" s="13"/>
      <c r="B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31">
        <v>2086</v>
      </c>
      <c r="T109" s="33">
        <f t="shared" si="8"/>
        <v>392125.69441265299</v>
      </c>
      <c r="U109" s="9"/>
    </row>
    <row r="110" spans="1:21" x14ac:dyDescent="0.25">
      <c r="A110" s="13"/>
      <c r="B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31">
        <v>2087</v>
      </c>
      <c r="T110" s="33">
        <f t="shared" si="8"/>
        <v>391300.95155156514</v>
      </c>
      <c r="U110" s="9"/>
    </row>
    <row r="111" spans="1:21" x14ac:dyDescent="0.25">
      <c r="A111" s="13"/>
      <c r="B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31">
        <v>2088</v>
      </c>
      <c r="T111" s="33">
        <f t="shared" si="8"/>
        <v>390492.43207979552</v>
      </c>
      <c r="U111" s="9"/>
    </row>
    <row r="112" spans="1:21" x14ac:dyDescent="0.25">
      <c r="A112" s="13"/>
      <c r="B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31">
        <v>2089</v>
      </c>
      <c r="T112" s="33">
        <f t="shared" si="8"/>
        <v>389688.65964477172</v>
      </c>
      <c r="U112" s="9"/>
    </row>
    <row r="113" spans="1:21" x14ac:dyDescent="0.25">
      <c r="A113" s="13"/>
      <c r="B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31">
        <v>2090</v>
      </c>
      <c r="T113" s="33">
        <f t="shared" si="8"/>
        <v>388879.66025280359</v>
      </c>
      <c r="U113" s="9"/>
    </row>
    <row r="114" spans="1:21" x14ac:dyDescent="0.25">
      <c r="A114" s="13"/>
      <c r="B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31">
        <v>2091</v>
      </c>
      <c r="T114" s="33">
        <f t="shared" si="8"/>
        <v>388058.22466786613</v>
      </c>
      <c r="U114" s="9"/>
    </row>
    <row r="115" spans="1:21" x14ac:dyDescent="0.25">
      <c r="A115" s="13"/>
      <c r="B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31">
        <v>2092</v>
      </c>
      <c r="T115" s="33">
        <f t="shared" si="8"/>
        <v>387218.72947719891</v>
      </c>
      <c r="U115" s="9"/>
    </row>
    <row r="116" spans="1:21" x14ac:dyDescent="0.25">
      <c r="A116" s="13"/>
      <c r="B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31">
        <v>2093</v>
      </c>
      <c r="T116" s="33">
        <f t="shared" si="8"/>
        <v>386357.84653855598</v>
      </c>
      <c r="U116" s="9"/>
    </row>
    <row r="117" spans="1:21" x14ac:dyDescent="0.25">
      <c r="A117" s="13"/>
      <c r="B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31">
        <v>2094</v>
      </c>
      <c r="T117" s="33">
        <f t="shared" si="8"/>
        <v>385472.69633074646</v>
      </c>
      <c r="U117" s="9"/>
    </row>
    <row r="118" spans="1:21" x14ac:dyDescent="0.25">
      <c r="A118" s="13"/>
      <c r="B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31">
        <v>2095</v>
      </c>
      <c r="T118" s="33">
        <f t="shared" si="8"/>
        <v>384560.97315020801</v>
      </c>
      <c r="U118" s="9"/>
    </row>
    <row r="119" spans="1:21" x14ac:dyDescent="0.25">
      <c r="A119" s="13"/>
      <c r="B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31">
        <v>2096</v>
      </c>
      <c r="T119" s="33">
        <f t="shared" si="8"/>
        <v>383620.74688309897</v>
      </c>
      <c r="U119" s="9"/>
    </row>
    <row r="120" spans="1:21" x14ac:dyDescent="0.25">
      <c r="A120" s="13"/>
      <c r="B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31">
        <v>2097</v>
      </c>
      <c r="T120" s="33">
        <f t="shared" si="8"/>
        <v>382649.88918766961</v>
      </c>
      <c r="U120" s="9"/>
    </row>
    <row r="121" spans="1:21" x14ac:dyDescent="0.25">
      <c r="A121" s="13"/>
      <c r="B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31">
        <v>2098</v>
      </c>
      <c r="T121" s="33">
        <f t="shared" si="8"/>
        <v>381646.64731189061</v>
      </c>
      <c r="U121" s="9"/>
    </row>
    <row r="122" spans="1:21" x14ac:dyDescent="0.25">
      <c r="A122" s="13"/>
      <c r="B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31">
        <v>2099</v>
      </c>
      <c r="T122" s="33">
        <f t="shared" si="8"/>
        <v>380609.24763763719</v>
      </c>
      <c r="U122" s="9"/>
    </row>
    <row r="123" spans="1:21" x14ac:dyDescent="0.25">
      <c r="A123" s="13"/>
      <c r="B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31">
        <v>2100</v>
      </c>
      <c r="T123" s="33">
        <f t="shared" si="8"/>
        <v>379535.93741288007</v>
      </c>
      <c r="U123" s="9"/>
    </row>
    <row r="124" spans="1:21" x14ac:dyDescent="0.25">
      <c r="T124" s="7"/>
    </row>
  </sheetData>
  <mergeCells count="19">
    <mergeCell ref="V6:AB6"/>
    <mergeCell ref="AC6:AE6"/>
    <mergeCell ref="V7:AB7"/>
    <mergeCell ref="AC7:AE7"/>
    <mergeCell ref="V3:AB3"/>
    <mergeCell ref="AC3:AE3"/>
    <mergeCell ref="V4:AB4"/>
    <mergeCell ref="AC4:AE4"/>
    <mergeCell ref="V5:AB5"/>
    <mergeCell ref="AC5:AE5"/>
    <mergeCell ref="B2:C2"/>
    <mergeCell ref="F2:G2"/>
    <mergeCell ref="K2:L2"/>
    <mergeCell ref="O2:P2"/>
    <mergeCell ref="S2:T2"/>
    <mergeCell ref="H2:H6"/>
    <mergeCell ref="I2:I6"/>
    <mergeCell ref="M2:M3"/>
    <mergeCell ref="Q2:Q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24"/>
  <sheetViews>
    <sheetView zoomScale="55" zoomScaleNormal="55" workbookViewId="0">
      <selection activeCell="Q2" sqref="Q2:Q3"/>
    </sheetView>
  </sheetViews>
  <sheetFormatPr baseColWidth="10" defaultColWidth="11.42578125" defaultRowHeight="15" x14ac:dyDescent="0.25"/>
  <cols>
    <col min="1" max="1" width="2.85546875" style="7" customWidth="1"/>
    <col min="2" max="2" width="11.42578125" style="7"/>
    <col min="3" max="3" width="14.5703125" style="2" bestFit="1" customWidth="1"/>
    <col min="4" max="4" width="14.5703125" style="2" customWidth="1"/>
    <col min="5" max="5" width="3.28515625" style="7" customWidth="1"/>
    <col min="6" max="9" width="11.42578125" style="7"/>
    <col min="10" max="10" width="2.42578125" style="7" customWidth="1"/>
    <col min="11" max="13" width="11.42578125" style="7"/>
    <col min="14" max="14" width="2.5703125" style="7" customWidth="1"/>
    <col min="15" max="15" width="11.5703125" style="7" bestFit="1" customWidth="1"/>
    <col min="16" max="16" width="15.5703125" style="7" bestFit="1" customWidth="1"/>
    <col min="17" max="17" width="11.5703125" style="7" bestFit="1" customWidth="1"/>
    <col min="18" max="18" width="3" style="7" customWidth="1"/>
    <col min="19" max="19" width="11.42578125" style="7"/>
    <col min="20" max="20" width="14.5703125" style="2" bestFit="1" customWidth="1"/>
    <col min="21" max="21" width="2.42578125" style="7" customWidth="1"/>
    <col min="22" max="16384" width="11.42578125" style="7"/>
  </cols>
  <sheetData>
    <row r="1" spans="1:31" x14ac:dyDescent="0.25">
      <c r="A1" s="13"/>
      <c r="B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31" x14ac:dyDescent="0.25">
      <c r="A2" s="13"/>
      <c r="B2" s="38" t="s">
        <v>2</v>
      </c>
      <c r="C2" s="38"/>
      <c r="D2" s="11"/>
      <c r="E2" s="11"/>
      <c r="F2" s="38" t="s">
        <v>3</v>
      </c>
      <c r="G2" s="38"/>
      <c r="H2" s="39" t="s">
        <v>5</v>
      </c>
      <c r="I2" s="39" t="s">
        <v>6</v>
      </c>
      <c r="J2" s="13"/>
      <c r="K2" s="38" t="s">
        <v>3</v>
      </c>
      <c r="L2" s="38"/>
      <c r="M2" s="39" t="s">
        <v>15</v>
      </c>
      <c r="N2" s="8"/>
      <c r="O2" s="38" t="s">
        <v>4</v>
      </c>
      <c r="P2" s="38"/>
      <c r="Q2" s="39" t="s">
        <v>7</v>
      </c>
      <c r="R2" s="13"/>
      <c r="S2" s="38" t="s">
        <v>2</v>
      </c>
      <c r="T2" s="38"/>
    </row>
    <row r="3" spans="1:31" x14ac:dyDescent="0.25">
      <c r="A3" s="13"/>
      <c r="B3" s="15" t="s">
        <v>1</v>
      </c>
      <c r="C3" s="16" t="s">
        <v>0</v>
      </c>
      <c r="D3" s="11"/>
      <c r="E3" s="11"/>
      <c r="F3" s="15" t="s">
        <v>1</v>
      </c>
      <c r="G3" s="16" t="s">
        <v>0</v>
      </c>
      <c r="H3" s="39"/>
      <c r="I3" s="39"/>
      <c r="J3" s="13"/>
      <c r="K3" s="15" t="s">
        <v>1</v>
      </c>
      <c r="L3" s="16" t="s">
        <v>0</v>
      </c>
      <c r="M3" s="39"/>
      <c r="N3" s="13"/>
      <c r="O3" s="15" t="s">
        <v>1</v>
      </c>
      <c r="P3" s="16" t="s">
        <v>0</v>
      </c>
      <c r="Q3" s="39"/>
      <c r="R3" s="13"/>
      <c r="S3" s="15" t="s">
        <v>1</v>
      </c>
      <c r="T3" s="16" t="s">
        <v>0</v>
      </c>
      <c r="V3" s="42" t="s">
        <v>10</v>
      </c>
      <c r="W3" s="43"/>
      <c r="X3" s="43"/>
      <c r="Y3" s="43"/>
      <c r="Z3" s="43"/>
      <c r="AA3" s="43"/>
      <c r="AB3" s="44"/>
      <c r="AC3" s="54" t="s">
        <v>9</v>
      </c>
      <c r="AD3" s="54"/>
      <c r="AE3" s="55"/>
    </row>
    <row r="4" spans="1:31" x14ac:dyDescent="0.25">
      <c r="A4" s="13"/>
      <c r="B4" s="15">
        <v>1981</v>
      </c>
      <c r="C4" s="19">
        <v>512445</v>
      </c>
      <c r="D4" s="11"/>
      <c r="E4" s="11"/>
      <c r="F4" s="15">
        <v>2013</v>
      </c>
      <c r="G4" s="15">
        <v>802553</v>
      </c>
      <c r="H4" s="39"/>
      <c r="I4" s="39"/>
      <c r="J4" s="13"/>
      <c r="K4" s="18">
        <v>2026</v>
      </c>
      <c r="L4" s="18">
        <v>7456332</v>
      </c>
      <c r="M4" s="17"/>
      <c r="N4" s="13"/>
      <c r="O4" s="18">
        <v>2051</v>
      </c>
      <c r="P4" s="18">
        <v>44224268</v>
      </c>
      <c r="Q4" s="17"/>
      <c r="R4" s="13"/>
      <c r="S4" s="31">
        <v>1981</v>
      </c>
      <c r="T4" s="30">
        <f t="shared" ref="T4:T40" si="0">C4</f>
        <v>512445</v>
      </c>
      <c r="V4" s="45" t="s">
        <v>12</v>
      </c>
      <c r="W4" s="46"/>
      <c r="X4" s="46"/>
      <c r="Y4" s="46"/>
      <c r="Z4" s="46"/>
      <c r="AA4" s="46"/>
      <c r="AB4" s="47"/>
      <c r="AC4" s="56" t="s">
        <v>8</v>
      </c>
      <c r="AD4" s="56"/>
      <c r="AE4" s="57"/>
    </row>
    <row r="5" spans="1:31" x14ac:dyDescent="0.25">
      <c r="A5" s="13"/>
      <c r="B5" s="15">
        <v>1982</v>
      </c>
      <c r="C5" s="19">
        <v>515347</v>
      </c>
      <c r="D5" s="11"/>
      <c r="E5" s="11"/>
      <c r="F5" s="15">
        <v>2014</v>
      </c>
      <c r="G5" s="15">
        <v>797372</v>
      </c>
      <c r="H5" s="39"/>
      <c r="I5" s="39"/>
      <c r="J5" s="13"/>
      <c r="K5" s="18">
        <v>2027</v>
      </c>
      <c r="L5" s="18">
        <v>7478961</v>
      </c>
      <c r="M5" s="34">
        <f t="shared" ref="M5:M29" si="1">(L5-$L$4)/$L$4</f>
        <v>3.0348702284179407E-3</v>
      </c>
      <c r="N5" s="13"/>
      <c r="O5" s="18">
        <v>2052</v>
      </c>
      <c r="P5" s="18">
        <v>44042751</v>
      </c>
      <c r="Q5" s="22">
        <f>(P5-$P$4)/$P$4</f>
        <v>-4.1044659009392762E-3</v>
      </c>
      <c r="R5" s="13"/>
      <c r="S5" s="31">
        <v>1982</v>
      </c>
      <c r="T5" s="30">
        <f t="shared" si="0"/>
        <v>515347</v>
      </c>
      <c r="V5" s="48" t="s">
        <v>18</v>
      </c>
      <c r="W5" s="49"/>
      <c r="X5" s="49"/>
      <c r="Y5" s="49"/>
      <c r="Z5" s="49"/>
      <c r="AA5" s="49"/>
      <c r="AB5" s="50"/>
      <c r="AC5" s="58" t="s">
        <v>16</v>
      </c>
      <c r="AD5" s="58"/>
      <c r="AE5" s="59"/>
    </row>
    <row r="6" spans="1:31" x14ac:dyDescent="0.25">
      <c r="A6" s="13"/>
      <c r="B6" s="15">
        <v>1983</v>
      </c>
      <c r="C6" s="19">
        <v>518354</v>
      </c>
      <c r="D6" s="11"/>
      <c r="E6" s="11"/>
      <c r="F6" s="15">
        <v>2015</v>
      </c>
      <c r="G6" s="15">
        <v>792622</v>
      </c>
      <c r="H6" s="39"/>
      <c r="I6" s="39"/>
      <c r="J6" s="13"/>
      <c r="K6" s="18">
        <v>2028</v>
      </c>
      <c r="L6" s="18">
        <v>7502204</v>
      </c>
      <c r="M6" s="34">
        <f t="shared" si="1"/>
        <v>6.1520865755441143E-3</v>
      </c>
      <c r="N6" s="13"/>
      <c r="O6" s="18">
        <v>2053</v>
      </c>
      <c r="P6" s="18">
        <v>43850540</v>
      </c>
      <c r="Q6" s="22">
        <f t="shared" ref="Q6:Q53" si="2">(P6-$P$4)/$P$4</f>
        <v>-8.4507447358993029E-3</v>
      </c>
      <c r="R6" s="13"/>
      <c r="S6" s="31">
        <v>1983</v>
      </c>
      <c r="T6" s="30">
        <f t="shared" si="0"/>
        <v>518354</v>
      </c>
      <c r="V6" s="48" t="s">
        <v>20</v>
      </c>
      <c r="W6" s="49"/>
      <c r="X6" s="49"/>
      <c r="Y6" s="49"/>
      <c r="Z6" s="49"/>
      <c r="AA6" s="49"/>
      <c r="AB6" s="50"/>
      <c r="AC6" s="60" t="s">
        <v>21</v>
      </c>
      <c r="AD6" s="61"/>
      <c r="AE6" s="62"/>
    </row>
    <row r="7" spans="1:31" x14ac:dyDescent="0.25">
      <c r="A7" s="13"/>
      <c r="B7" s="15">
        <v>1984</v>
      </c>
      <c r="C7" s="19">
        <v>520376</v>
      </c>
      <c r="D7" s="11"/>
      <c r="E7" s="11"/>
      <c r="F7" s="15">
        <v>2016</v>
      </c>
      <c r="G7" s="15">
        <v>789004</v>
      </c>
      <c r="H7" s="23"/>
      <c r="I7" s="11"/>
      <c r="J7" s="13"/>
      <c r="K7" s="18">
        <v>2029</v>
      </c>
      <c r="L7" s="18">
        <v>7526017</v>
      </c>
      <c r="M7" s="34">
        <f t="shared" si="1"/>
        <v>9.3457480165850988E-3</v>
      </c>
      <c r="N7" s="13"/>
      <c r="O7" s="18">
        <v>2054</v>
      </c>
      <c r="P7" s="18">
        <v>43648447</v>
      </c>
      <c r="Q7" s="22">
        <f t="shared" si="2"/>
        <v>-1.3020475545236837E-2</v>
      </c>
      <c r="R7" s="13"/>
      <c r="S7" s="31">
        <v>1984</v>
      </c>
      <c r="T7" s="30">
        <f t="shared" si="0"/>
        <v>520376</v>
      </c>
      <c r="V7" s="51" t="s">
        <v>19</v>
      </c>
      <c r="W7" s="52"/>
      <c r="X7" s="52"/>
      <c r="Y7" s="52"/>
      <c r="Z7" s="52"/>
      <c r="AA7" s="52"/>
      <c r="AB7" s="53"/>
      <c r="AC7" s="40" t="s">
        <v>17</v>
      </c>
      <c r="AD7" s="40"/>
      <c r="AE7" s="41"/>
    </row>
    <row r="8" spans="1:31" x14ac:dyDescent="0.25">
      <c r="A8" s="13"/>
      <c r="B8" s="15">
        <v>1985</v>
      </c>
      <c r="C8" s="19">
        <v>522303</v>
      </c>
      <c r="D8" s="11"/>
      <c r="E8" s="11"/>
      <c r="F8" s="15">
        <v>2017</v>
      </c>
      <c r="G8" s="15">
        <v>786472</v>
      </c>
      <c r="H8" s="24">
        <f>($C40-G8)/$C40</f>
        <v>7.3006704903465546E-3</v>
      </c>
      <c r="I8" s="11"/>
      <c r="J8" s="13"/>
      <c r="K8" s="18">
        <v>2030</v>
      </c>
      <c r="L8" s="18">
        <v>7550480</v>
      </c>
      <c r="M8" s="34">
        <f t="shared" si="1"/>
        <v>1.2626583687528935E-2</v>
      </c>
      <c r="N8" s="13"/>
      <c r="O8" s="18">
        <v>2055</v>
      </c>
      <c r="P8" s="18">
        <v>43437294</v>
      </c>
      <c r="Q8" s="22">
        <f t="shared" si="2"/>
        <v>-1.7795071249115984E-2</v>
      </c>
      <c r="R8" s="13"/>
      <c r="S8" s="31">
        <v>1985</v>
      </c>
      <c r="T8" s="30">
        <f t="shared" si="0"/>
        <v>522303</v>
      </c>
    </row>
    <row r="9" spans="1:31" x14ac:dyDescent="0.25">
      <c r="A9" s="13"/>
      <c r="B9" s="15">
        <v>1986</v>
      </c>
      <c r="C9" s="19">
        <v>523794</v>
      </c>
      <c r="D9" s="11"/>
      <c r="E9" s="11"/>
      <c r="F9" s="15">
        <v>2018</v>
      </c>
      <c r="G9" s="15">
        <v>785336</v>
      </c>
      <c r="H9" s="25">
        <f>(G9-$C$40)/$C$40</f>
        <v>-8.7345504483399301E-3</v>
      </c>
      <c r="I9" s="21">
        <f>$H$8+H9</f>
        <v>-1.4338799579933755E-3</v>
      </c>
      <c r="J9" s="4"/>
      <c r="K9" s="18">
        <v>2031</v>
      </c>
      <c r="L9" s="18">
        <v>7575606</v>
      </c>
      <c r="M9" s="34">
        <f t="shared" si="1"/>
        <v>1.5996337072973682E-2</v>
      </c>
      <c r="N9" s="4"/>
      <c r="O9" s="18">
        <v>2056</v>
      </c>
      <c r="P9" s="18">
        <v>43217650</v>
      </c>
      <c r="Q9" s="22">
        <f t="shared" si="2"/>
        <v>-2.2761665608574913E-2</v>
      </c>
      <c r="R9" s="13"/>
      <c r="S9" s="31">
        <v>1986</v>
      </c>
      <c r="T9" s="30">
        <f t="shared" si="0"/>
        <v>523794</v>
      </c>
    </row>
    <row r="10" spans="1:31" x14ac:dyDescent="0.25">
      <c r="A10" s="13"/>
      <c r="B10" s="15">
        <v>1987</v>
      </c>
      <c r="C10" s="19">
        <v>527428</v>
      </c>
      <c r="D10" s="11"/>
      <c r="E10" s="11"/>
      <c r="F10" s="15">
        <v>2019</v>
      </c>
      <c r="G10" s="15">
        <v>785086</v>
      </c>
      <c r="H10" s="25">
        <f t="shared" ref="H10:H17" si="3">(G10-$C$40)/$C$40</f>
        <v>-9.0501050165603045E-3</v>
      </c>
      <c r="I10" s="21">
        <f t="shared" ref="I10:I17" si="4">$H$8+H10</f>
        <v>-1.7494345262137499E-3</v>
      </c>
      <c r="J10" s="4"/>
      <c r="K10" s="18">
        <v>2032</v>
      </c>
      <c r="L10" s="18">
        <v>7601145</v>
      </c>
      <c r="M10" s="34">
        <f t="shared" si="1"/>
        <v>1.9421479622956702E-2</v>
      </c>
      <c r="N10" s="4"/>
      <c r="O10" s="15">
        <v>2057</v>
      </c>
      <c r="P10" s="15">
        <v>42990176</v>
      </c>
      <c r="Q10" s="22">
        <f t="shared" si="2"/>
        <v>-2.7905312078879405E-2</v>
      </c>
      <c r="R10" s="13"/>
      <c r="S10" s="31">
        <v>1987</v>
      </c>
      <c r="T10" s="30">
        <f t="shared" si="0"/>
        <v>527428</v>
      </c>
    </row>
    <row r="11" spans="1:31" x14ac:dyDescent="0.25">
      <c r="A11" s="13"/>
      <c r="B11" s="15">
        <v>1988</v>
      </c>
      <c r="C11" s="19">
        <v>532432</v>
      </c>
      <c r="D11" s="11"/>
      <c r="E11" s="11"/>
      <c r="F11" s="15">
        <v>2020</v>
      </c>
      <c r="G11" s="15">
        <v>785642</v>
      </c>
      <c r="H11" s="25">
        <f t="shared" si="3"/>
        <v>-8.3483116568381938E-3</v>
      </c>
      <c r="I11" s="21">
        <f t="shared" si="4"/>
        <v>-1.0476411664916392E-3</v>
      </c>
      <c r="J11" s="4"/>
      <c r="K11" s="18">
        <v>2033</v>
      </c>
      <c r="L11" s="18">
        <v>7626853</v>
      </c>
      <c r="M11" s="34">
        <f t="shared" si="1"/>
        <v>2.2869287472714467E-2</v>
      </c>
      <c r="N11" s="4"/>
      <c r="O11" s="15">
        <v>2058</v>
      </c>
      <c r="P11" s="15">
        <v>42755950</v>
      </c>
      <c r="Q11" s="22">
        <f t="shared" si="2"/>
        <v>-3.3201634903261709E-2</v>
      </c>
      <c r="R11" s="13"/>
      <c r="S11" s="31">
        <v>1988</v>
      </c>
      <c r="T11" s="30">
        <f t="shared" si="0"/>
        <v>532432</v>
      </c>
    </row>
    <row r="12" spans="1:31" x14ac:dyDescent="0.25">
      <c r="A12" s="13"/>
      <c r="B12" s="15">
        <v>1989</v>
      </c>
      <c r="C12" s="19">
        <v>537026</v>
      </c>
      <c r="D12" s="11"/>
      <c r="E12" s="11"/>
      <c r="F12" s="15">
        <v>2021</v>
      </c>
      <c r="G12" s="15">
        <v>786669</v>
      </c>
      <c r="H12" s="25">
        <f t="shared" si="3"/>
        <v>-7.0520134905889004E-3</v>
      </c>
      <c r="I12" s="21">
        <f t="shared" si="4"/>
        <v>2.4865699975765414E-4</v>
      </c>
      <c r="J12" s="4"/>
      <c r="K12" s="18">
        <v>2034</v>
      </c>
      <c r="L12" s="18">
        <v>7652571</v>
      </c>
      <c r="M12" s="34">
        <f t="shared" si="1"/>
        <v>2.6318436464470733E-2</v>
      </c>
      <c r="N12" s="4"/>
      <c r="O12" s="15">
        <v>2059</v>
      </c>
      <c r="P12" s="15">
        <v>42516227</v>
      </c>
      <c r="Q12" s="22">
        <f t="shared" si="2"/>
        <v>-3.8622255997544153E-2</v>
      </c>
      <c r="R12" s="13"/>
      <c r="S12" s="31">
        <v>1989</v>
      </c>
      <c r="T12" s="30">
        <f t="shared" si="0"/>
        <v>537026</v>
      </c>
    </row>
    <row r="13" spans="1:31" x14ac:dyDescent="0.25">
      <c r="A13" s="13"/>
      <c r="B13" s="15">
        <v>1990</v>
      </c>
      <c r="C13" s="19">
        <v>541588</v>
      </c>
      <c r="D13" s="11"/>
      <c r="E13" s="11"/>
      <c r="F13" s="15">
        <v>2022</v>
      </c>
      <c r="G13" s="15">
        <v>788058</v>
      </c>
      <c r="H13" s="25">
        <f t="shared" si="3"/>
        <v>-5.2987923095565072E-3</v>
      </c>
      <c r="I13" s="21">
        <f t="shared" si="4"/>
        <v>2.0018781807900473E-3</v>
      </c>
      <c r="J13" s="4"/>
      <c r="K13" s="18">
        <v>2035</v>
      </c>
      <c r="L13" s="18">
        <v>7678004</v>
      </c>
      <c r="M13" s="34">
        <f t="shared" si="1"/>
        <v>2.9729362909269599E-2</v>
      </c>
      <c r="N13" s="4"/>
      <c r="O13" s="15">
        <v>2060</v>
      </c>
      <c r="P13" s="15">
        <v>42272217</v>
      </c>
      <c r="Q13" s="22">
        <f t="shared" si="2"/>
        <v>-4.4139814818415987E-2</v>
      </c>
      <c r="R13" s="13"/>
      <c r="S13" s="31">
        <v>1990</v>
      </c>
      <c r="T13" s="30">
        <f t="shared" si="0"/>
        <v>541588</v>
      </c>
    </row>
    <row r="14" spans="1:31" x14ac:dyDescent="0.25">
      <c r="A14" s="13"/>
      <c r="B14" s="15">
        <v>1991</v>
      </c>
      <c r="C14" s="19">
        <v>546470</v>
      </c>
      <c r="D14" s="11"/>
      <c r="E14" s="11"/>
      <c r="F14" s="15">
        <v>2023</v>
      </c>
      <c r="G14" s="15">
        <v>789742</v>
      </c>
      <c r="H14" s="25">
        <f t="shared" si="3"/>
        <v>-3.1732167380240728E-3</v>
      </c>
      <c r="I14" s="21">
        <f t="shared" si="4"/>
        <v>4.1274537523224818E-3</v>
      </c>
      <c r="J14" s="4"/>
      <c r="K14" s="18">
        <v>2036</v>
      </c>
      <c r="L14" s="18">
        <v>7703047</v>
      </c>
      <c r="M14" s="34">
        <f t="shared" si="1"/>
        <v>3.308798481612675E-2</v>
      </c>
      <c r="N14" s="4"/>
      <c r="O14" s="15">
        <v>2061</v>
      </c>
      <c r="P14" s="15">
        <v>42024887</v>
      </c>
      <c r="Q14" s="22">
        <f t="shared" si="2"/>
        <v>-4.9732445543247884E-2</v>
      </c>
      <c r="R14" s="13"/>
      <c r="S14" s="31">
        <v>1991</v>
      </c>
      <c r="T14" s="30">
        <f t="shared" si="0"/>
        <v>546470</v>
      </c>
    </row>
    <row r="15" spans="1:31" x14ac:dyDescent="0.25">
      <c r="A15" s="13"/>
      <c r="B15" s="15">
        <v>1992</v>
      </c>
      <c r="C15" s="19">
        <v>550672</v>
      </c>
      <c r="D15" s="11"/>
      <c r="E15" s="11"/>
      <c r="F15" s="15">
        <v>2024</v>
      </c>
      <c r="G15" s="15">
        <v>791573</v>
      </c>
      <c r="H15" s="25">
        <f t="shared" si="3"/>
        <v>-8.6209508037805957E-4</v>
      </c>
      <c r="I15" s="21">
        <f t="shared" si="4"/>
        <v>6.4385754099684951E-3</v>
      </c>
      <c r="J15" s="4"/>
      <c r="K15" s="18">
        <v>2037</v>
      </c>
      <c r="L15" s="18">
        <v>7727547</v>
      </c>
      <c r="M15" s="34">
        <f t="shared" si="1"/>
        <v>3.637378271246506E-2</v>
      </c>
      <c r="N15" s="4"/>
      <c r="O15" s="15">
        <v>2062</v>
      </c>
      <c r="P15" s="15">
        <v>41775202</v>
      </c>
      <c r="Q15" s="22">
        <f t="shared" si="2"/>
        <v>-5.5378327573449036E-2</v>
      </c>
      <c r="R15" s="13"/>
      <c r="S15" s="31">
        <v>1992</v>
      </c>
      <c r="T15" s="30">
        <f t="shared" si="0"/>
        <v>550672</v>
      </c>
    </row>
    <row r="16" spans="1:31" x14ac:dyDescent="0.25">
      <c r="A16" s="13"/>
      <c r="B16" s="15">
        <v>1993</v>
      </c>
      <c r="C16" s="19">
        <v>556658</v>
      </c>
      <c r="D16" s="11"/>
      <c r="E16" s="11"/>
      <c r="F16" s="15">
        <v>2025</v>
      </c>
      <c r="G16" s="15">
        <v>793529</v>
      </c>
      <c r="H16" s="25">
        <f t="shared" si="3"/>
        <v>1.6068038613781404E-3</v>
      </c>
      <c r="I16" s="21">
        <f t="shared" si="4"/>
        <v>8.9074743517246948E-3</v>
      </c>
      <c r="J16" s="4"/>
      <c r="K16" s="18">
        <v>2038</v>
      </c>
      <c r="L16" s="18">
        <v>7751410</v>
      </c>
      <c r="M16" s="34">
        <f t="shared" si="1"/>
        <v>3.9574149863498567E-2</v>
      </c>
      <c r="N16" s="4"/>
      <c r="O16" s="15">
        <v>2063</v>
      </c>
      <c r="P16" s="15">
        <v>41524455</v>
      </c>
      <c r="Q16" s="22">
        <f t="shared" si="2"/>
        <v>-6.1048223568109711E-2</v>
      </c>
      <c r="R16" s="13"/>
      <c r="S16" s="31">
        <v>1993</v>
      </c>
      <c r="T16" s="30">
        <f t="shared" si="0"/>
        <v>556658</v>
      </c>
    </row>
    <row r="17" spans="1:20" x14ac:dyDescent="0.25">
      <c r="A17" s="13"/>
      <c r="B17" s="15">
        <v>1994</v>
      </c>
      <c r="C17" s="19">
        <v>562399</v>
      </c>
      <c r="D17" s="11"/>
      <c r="E17" s="11"/>
      <c r="F17" s="15">
        <v>2026</v>
      </c>
      <c r="G17" s="15">
        <v>795515</v>
      </c>
      <c r="H17" s="25">
        <f t="shared" si="3"/>
        <v>4.113569351320785E-3</v>
      </c>
      <c r="I17" s="21">
        <f t="shared" si="4"/>
        <v>1.141423984166734E-2</v>
      </c>
      <c r="J17" s="4"/>
      <c r="K17" s="18">
        <v>2039</v>
      </c>
      <c r="L17" s="18">
        <v>7774500</v>
      </c>
      <c r="M17" s="34">
        <f t="shared" si="1"/>
        <v>4.2670846738047608E-2</v>
      </c>
      <c r="N17" s="4"/>
      <c r="O17" s="15">
        <v>2064</v>
      </c>
      <c r="P17" s="15">
        <v>41274023</v>
      </c>
      <c r="Q17" s="22">
        <f t="shared" si="2"/>
        <v>-6.6710996776701878E-2</v>
      </c>
      <c r="R17" s="13"/>
      <c r="S17" s="31">
        <v>1994</v>
      </c>
      <c r="T17" s="30">
        <f t="shared" si="0"/>
        <v>562399</v>
      </c>
    </row>
    <row r="18" spans="1:20" x14ac:dyDescent="0.25">
      <c r="A18" s="13"/>
      <c r="B18" s="15">
        <v>1995</v>
      </c>
      <c r="C18" s="19">
        <v>567584</v>
      </c>
      <c r="D18" s="11"/>
      <c r="E18" s="13"/>
      <c r="F18" s="13"/>
      <c r="G18" s="13"/>
      <c r="H18" s="13"/>
      <c r="I18" s="13"/>
      <c r="J18" s="13"/>
      <c r="K18" s="18">
        <v>2040</v>
      </c>
      <c r="L18" s="18">
        <v>7796605</v>
      </c>
      <c r="M18" s="34">
        <f t="shared" si="1"/>
        <v>4.5635441125743866E-2</v>
      </c>
      <c r="N18" s="4"/>
      <c r="O18" s="15">
        <v>2065</v>
      </c>
      <c r="P18" s="15">
        <v>41025211</v>
      </c>
      <c r="Q18" s="22">
        <f t="shared" si="2"/>
        <v>-7.2337138514084617E-2</v>
      </c>
      <c r="R18" s="13"/>
      <c r="S18" s="31">
        <v>1995</v>
      </c>
      <c r="T18" s="30">
        <f t="shared" si="0"/>
        <v>567584</v>
      </c>
    </row>
    <row r="19" spans="1:20" x14ac:dyDescent="0.25">
      <c r="A19" s="13"/>
      <c r="B19" s="15">
        <v>1996</v>
      </c>
      <c r="C19" s="19">
        <v>573110</v>
      </c>
      <c r="D19" s="11"/>
      <c r="E19" s="13"/>
      <c r="F19" s="13"/>
      <c r="G19" s="13"/>
      <c r="H19" s="13"/>
      <c r="I19" s="13"/>
      <c r="J19" s="13"/>
      <c r="K19" s="18">
        <v>2041</v>
      </c>
      <c r="L19" s="18">
        <v>7817580</v>
      </c>
      <c r="M19" s="34">
        <f t="shared" si="1"/>
        <v>4.8448486467609006E-2</v>
      </c>
      <c r="N19" s="4"/>
      <c r="O19" s="15">
        <v>2066</v>
      </c>
      <c r="P19" s="15">
        <v>40779019</v>
      </c>
      <c r="Q19" s="22">
        <f t="shared" si="2"/>
        <v>-7.7904036760992862E-2</v>
      </c>
      <c r="R19" s="13"/>
      <c r="S19" s="31">
        <v>1996</v>
      </c>
      <c r="T19" s="30">
        <f t="shared" si="0"/>
        <v>573110</v>
      </c>
    </row>
    <row r="20" spans="1:20" x14ac:dyDescent="0.25">
      <c r="A20" s="13"/>
      <c r="B20" s="15">
        <v>1997</v>
      </c>
      <c r="C20" s="19">
        <v>575690</v>
      </c>
      <c r="D20" s="11"/>
      <c r="E20" s="13"/>
      <c r="F20" s="13"/>
      <c r="G20" s="13"/>
      <c r="H20" s="13"/>
      <c r="I20" s="13"/>
      <c r="J20" s="13"/>
      <c r="K20" s="18">
        <v>2042</v>
      </c>
      <c r="L20" s="18">
        <v>7837307</v>
      </c>
      <c r="M20" s="34">
        <f t="shared" si="1"/>
        <v>5.1094157288060674E-2</v>
      </c>
      <c r="N20" s="4"/>
      <c r="O20" s="15">
        <v>2067</v>
      </c>
      <c r="P20" s="15">
        <v>40536428</v>
      </c>
      <c r="Q20" s="22">
        <f t="shared" si="2"/>
        <v>-8.3389509126527539E-2</v>
      </c>
      <c r="R20" s="13"/>
      <c r="S20" s="31">
        <v>1997</v>
      </c>
      <c r="T20" s="30">
        <f t="shared" si="0"/>
        <v>575690</v>
      </c>
    </row>
    <row r="21" spans="1:20" x14ac:dyDescent="0.25">
      <c r="A21" s="13"/>
      <c r="B21" s="15">
        <v>1998</v>
      </c>
      <c r="C21" s="19">
        <v>579922</v>
      </c>
      <c r="D21" s="11"/>
      <c r="E21" s="13"/>
      <c r="F21" s="13"/>
      <c r="G21" s="13"/>
      <c r="H21" s="13"/>
      <c r="I21" s="13"/>
      <c r="J21" s="13"/>
      <c r="K21" s="18">
        <v>2043</v>
      </c>
      <c r="L21" s="18">
        <v>7855644</v>
      </c>
      <c r="M21" s="34">
        <f t="shared" si="1"/>
        <v>5.3553409370720083E-2</v>
      </c>
      <c r="N21" s="4"/>
      <c r="O21" s="15">
        <v>2068</v>
      </c>
      <c r="P21" s="15">
        <v>40298705</v>
      </c>
      <c r="Q21" s="22">
        <f t="shared" si="2"/>
        <v>-8.8764906182279835E-2</v>
      </c>
      <c r="R21" s="13"/>
      <c r="S21" s="31">
        <v>1998</v>
      </c>
      <c r="T21" s="30">
        <f t="shared" si="0"/>
        <v>579922</v>
      </c>
    </row>
    <row r="22" spans="1:20" x14ac:dyDescent="0.25">
      <c r="A22" s="13"/>
      <c r="B22" s="15">
        <v>1999</v>
      </c>
      <c r="C22" s="19">
        <v>584998</v>
      </c>
      <c r="D22" s="11"/>
      <c r="E22" s="13"/>
      <c r="F22" s="13"/>
      <c r="G22" s="13"/>
      <c r="H22" s="13"/>
      <c r="I22" s="13"/>
      <c r="J22" s="13"/>
      <c r="K22" s="18">
        <v>2044</v>
      </c>
      <c r="L22" s="18">
        <v>7872445</v>
      </c>
      <c r="M22" s="34">
        <f t="shared" si="1"/>
        <v>5.5806662042409055E-2</v>
      </c>
      <c r="N22" s="4"/>
      <c r="O22" s="15">
        <v>2069</v>
      </c>
      <c r="P22" s="15">
        <v>40067160</v>
      </c>
      <c r="Q22" s="22">
        <f t="shared" si="2"/>
        <v>-9.4000606183012453E-2</v>
      </c>
      <c r="R22" s="13"/>
      <c r="S22" s="31">
        <v>1999</v>
      </c>
      <c r="T22" s="30">
        <f t="shared" si="0"/>
        <v>584998</v>
      </c>
    </row>
    <row r="23" spans="1:20" x14ac:dyDescent="0.25">
      <c r="A23" s="13"/>
      <c r="B23" s="15">
        <v>2000</v>
      </c>
      <c r="C23" s="19">
        <v>589872</v>
      </c>
      <c r="D23" s="11"/>
      <c r="E23" s="13"/>
      <c r="F23" s="13"/>
      <c r="G23" s="13"/>
      <c r="H23" s="13"/>
      <c r="I23" s="13"/>
      <c r="J23" s="13"/>
      <c r="K23" s="18">
        <v>2045</v>
      </c>
      <c r="L23" s="18">
        <v>7887652</v>
      </c>
      <c r="M23" s="34">
        <f t="shared" si="1"/>
        <v>5.7846136679536267E-2</v>
      </c>
      <c r="N23" s="4"/>
      <c r="O23" s="15">
        <v>2070</v>
      </c>
      <c r="P23" s="15">
        <v>39842942</v>
      </c>
      <c r="Q23" s="22">
        <f t="shared" si="2"/>
        <v>-9.9070627918589851E-2</v>
      </c>
      <c r="R23" s="13"/>
      <c r="S23" s="31">
        <v>2000</v>
      </c>
      <c r="T23" s="30">
        <f t="shared" si="0"/>
        <v>589872</v>
      </c>
    </row>
    <row r="24" spans="1:20" x14ac:dyDescent="0.25">
      <c r="A24" s="13"/>
      <c r="B24" s="15">
        <v>2001</v>
      </c>
      <c r="C24" s="19">
        <v>601458</v>
      </c>
      <c r="D24" s="11"/>
      <c r="E24" s="13"/>
      <c r="F24" s="13"/>
      <c r="G24" s="13"/>
      <c r="H24" s="13"/>
      <c r="I24" s="13"/>
      <c r="J24" s="13"/>
      <c r="K24" s="18">
        <v>2046</v>
      </c>
      <c r="L24" s="18">
        <v>7901259</v>
      </c>
      <c r="M24" s="34">
        <f t="shared" si="1"/>
        <v>5.9671028596902605E-2</v>
      </c>
      <c r="N24" s="4"/>
      <c r="O24" s="15">
        <v>2071</v>
      </c>
      <c r="P24" s="15">
        <v>39626720</v>
      </c>
      <c r="Q24" s="22">
        <f t="shared" si="2"/>
        <v>-0.10395984394812369</v>
      </c>
      <c r="R24" s="13"/>
      <c r="S24" s="31">
        <v>2001</v>
      </c>
      <c r="T24" s="30">
        <f t="shared" si="0"/>
        <v>601458</v>
      </c>
    </row>
    <row r="25" spans="1:20" x14ac:dyDescent="0.25">
      <c r="A25" s="13"/>
      <c r="B25" s="15">
        <v>2002</v>
      </c>
      <c r="C25" s="19">
        <v>617285</v>
      </c>
      <c r="D25" s="11"/>
      <c r="E25" s="13"/>
      <c r="F25" s="13"/>
      <c r="G25" s="13"/>
      <c r="H25" s="13"/>
      <c r="I25" s="13"/>
      <c r="J25" s="13"/>
      <c r="K25" s="18">
        <v>2047</v>
      </c>
      <c r="L25" s="18">
        <v>7913175</v>
      </c>
      <c r="M25" s="34">
        <f t="shared" si="1"/>
        <v>6.1269133402321679E-2</v>
      </c>
      <c r="N25" s="4"/>
      <c r="O25" s="15">
        <v>2072</v>
      </c>
      <c r="P25" s="15">
        <v>39419133</v>
      </c>
      <c r="Q25" s="22">
        <f t="shared" si="2"/>
        <v>-0.10865380519130356</v>
      </c>
      <c r="R25" s="13"/>
      <c r="S25" s="31">
        <v>2002</v>
      </c>
      <c r="T25" s="30">
        <f t="shared" si="0"/>
        <v>617285</v>
      </c>
    </row>
    <row r="26" spans="1:20" x14ac:dyDescent="0.25">
      <c r="A26" s="13"/>
      <c r="B26" s="15">
        <v>2003</v>
      </c>
      <c r="C26" s="19">
        <v>635660</v>
      </c>
      <c r="D26" s="11"/>
      <c r="E26" s="13"/>
      <c r="F26" s="13"/>
      <c r="G26" s="13"/>
      <c r="H26" s="13"/>
      <c r="I26" s="13"/>
      <c r="J26" s="13"/>
      <c r="K26" s="18">
        <v>2048</v>
      </c>
      <c r="L26" s="18">
        <v>7923430</v>
      </c>
      <c r="M26" s="34">
        <f t="shared" si="1"/>
        <v>6.2644474521788993E-2</v>
      </c>
      <c r="N26" s="4"/>
      <c r="O26" s="15">
        <v>2073</v>
      </c>
      <c r="P26" s="15">
        <v>39221202</v>
      </c>
      <c r="Q26" s="22">
        <f t="shared" si="2"/>
        <v>-0.11312942477645983</v>
      </c>
      <c r="R26" s="13"/>
      <c r="S26" s="31">
        <v>2003</v>
      </c>
      <c r="T26" s="30">
        <f t="shared" si="0"/>
        <v>635660</v>
      </c>
    </row>
    <row r="27" spans="1:20" x14ac:dyDescent="0.25">
      <c r="A27" s="13"/>
      <c r="B27" s="15">
        <v>2004</v>
      </c>
      <c r="C27" s="19">
        <v>655132</v>
      </c>
      <c r="D27" s="11"/>
      <c r="E27" s="13"/>
      <c r="F27" s="13"/>
      <c r="G27" s="13"/>
      <c r="H27" s="13"/>
      <c r="I27" s="13"/>
      <c r="J27" s="13"/>
      <c r="K27" s="18">
        <v>2049</v>
      </c>
      <c r="L27" s="18">
        <v>7932050</v>
      </c>
      <c r="M27" s="34">
        <f t="shared" si="1"/>
        <v>6.3800538924500674E-2</v>
      </c>
      <c r="N27" s="4"/>
      <c r="O27" s="15">
        <v>2074</v>
      </c>
      <c r="P27" s="15">
        <v>39033983</v>
      </c>
      <c r="Q27" s="22">
        <f t="shared" si="2"/>
        <v>-0.1173628244112486</v>
      </c>
      <c r="R27" s="13"/>
      <c r="S27" s="31">
        <v>2004</v>
      </c>
      <c r="T27" s="30">
        <f t="shared" si="0"/>
        <v>655132</v>
      </c>
    </row>
    <row r="28" spans="1:20" x14ac:dyDescent="0.25">
      <c r="A28" s="13"/>
      <c r="B28" s="15">
        <v>2005</v>
      </c>
      <c r="C28" s="19">
        <v>683619</v>
      </c>
      <c r="D28" s="11"/>
      <c r="E28" s="13"/>
      <c r="F28" s="13"/>
      <c r="G28" s="13"/>
      <c r="H28" s="13"/>
      <c r="I28" s="13"/>
      <c r="J28" s="13"/>
      <c r="K28" s="18">
        <v>2050</v>
      </c>
      <c r="L28" s="18">
        <v>7939176</v>
      </c>
      <c r="M28" s="34">
        <f t="shared" si="1"/>
        <v>6.4756236712635654E-2</v>
      </c>
      <c r="N28" s="4"/>
      <c r="O28" s="15">
        <v>2075</v>
      </c>
      <c r="P28" s="15">
        <v>38858203</v>
      </c>
      <c r="Q28" s="22">
        <f t="shared" si="2"/>
        <v>-0.12133756515766411</v>
      </c>
      <c r="R28" s="13"/>
      <c r="S28" s="31">
        <v>2005</v>
      </c>
      <c r="T28" s="30">
        <f t="shared" si="0"/>
        <v>683619</v>
      </c>
    </row>
    <row r="29" spans="1:20" x14ac:dyDescent="0.25">
      <c r="A29" s="13"/>
      <c r="B29" s="15">
        <v>2006</v>
      </c>
      <c r="C29" s="19">
        <v>713835</v>
      </c>
      <c r="D29" s="11"/>
      <c r="E29" s="13"/>
      <c r="F29" s="13"/>
      <c r="G29" s="13"/>
      <c r="H29" s="13"/>
      <c r="I29" s="13"/>
      <c r="J29" s="13"/>
      <c r="K29" s="18">
        <v>2051</v>
      </c>
      <c r="L29" s="18">
        <v>7944821</v>
      </c>
      <c r="M29" s="34">
        <f t="shared" si="1"/>
        <v>6.5513311370791971E-2</v>
      </c>
      <c r="N29" s="4"/>
      <c r="O29" s="15">
        <v>2076</v>
      </c>
      <c r="P29" s="15">
        <v>38694133</v>
      </c>
      <c r="Q29" s="22">
        <f t="shared" si="2"/>
        <v>-0.12504751915848555</v>
      </c>
      <c r="R29" s="13"/>
      <c r="S29" s="31">
        <v>2006</v>
      </c>
      <c r="T29" s="30">
        <f t="shared" si="0"/>
        <v>713835</v>
      </c>
    </row>
    <row r="30" spans="1:20" x14ac:dyDescent="0.25">
      <c r="A30" s="13"/>
      <c r="B30" s="15">
        <v>2007</v>
      </c>
      <c r="C30" s="19">
        <v>745560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4"/>
      <c r="O30" s="15">
        <v>2077</v>
      </c>
      <c r="P30" s="15">
        <v>38541621</v>
      </c>
      <c r="Q30" s="22">
        <f t="shared" si="2"/>
        <v>-0.12849612344064124</v>
      </c>
      <c r="R30" s="13"/>
      <c r="S30" s="31">
        <v>2007</v>
      </c>
      <c r="T30" s="30">
        <f t="shared" si="0"/>
        <v>745560</v>
      </c>
    </row>
    <row r="31" spans="1:20" x14ac:dyDescent="0.25">
      <c r="A31" s="13"/>
      <c r="B31" s="15">
        <v>2008</v>
      </c>
      <c r="C31" s="19">
        <v>777942</v>
      </c>
      <c r="D31" s="11"/>
      <c r="E31" s="13"/>
      <c r="F31" s="13"/>
      <c r="G31" s="13"/>
      <c r="H31" s="13"/>
      <c r="I31" s="13"/>
      <c r="J31" s="13"/>
      <c r="K31" s="13"/>
      <c r="L31" s="13"/>
      <c r="M31" s="13"/>
      <c r="N31" s="4"/>
      <c r="O31" s="15">
        <v>2078</v>
      </c>
      <c r="P31" s="15">
        <v>38400321</v>
      </c>
      <c r="Q31" s="22">
        <f t="shared" si="2"/>
        <v>-0.13169120176279683</v>
      </c>
      <c r="R31" s="13"/>
      <c r="S31" s="31">
        <v>2008</v>
      </c>
      <c r="T31" s="30">
        <f t="shared" si="0"/>
        <v>777942</v>
      </c>
    </row>
    <row r="32" spans="1:20" x14ac:dyDescent="0.25">
      <c r="A32" s="13"/>
      <c r="B32" s="15">
        <v>2009</v>
      </c>
      <c r="C32" s="19">
        <v>793893</v>
      </c>
      <c r="D32" s="11"/>
      <c r="E32" s="13"/>
      <c r="F32" s="13"/>
      <c r="G32" s="13"/>
      <c r="H32" s="13"/>
      <c r="I32" s="13"/>
      <c r="J32" s="13"/>
      <c r="K32" s="13"/>
      <c r="L32" s="13"/>
      <c r="M32" s="13"/>
      <c r="N32" s="4"/>
      <c r="O32" s="15">
        <v>2079</v>
      </c>
      <c r="P32" s="15">
        <v>38269636</v>
      </c>
      <c r="Q32" s="22">
        <f t="shared" si="2"/>
        <v>-0.13464625350045364</v>
      </c>
      <c r="R32" s="13"/>
      <c r="S32" s="31">
        <v>2009</v>
      </c>
      <c r="T32" s="30">
        <f t="shared" si="0"/>
        <v>793893</v>
      </c>
    </row>
    <row r="33" spans="1:20" x14ac:dyDescent="0.25">
      <c r="A33" s="13"/>
      <c r="B33" s="15">
        <v>2010</v>
      </c>
      <c r="C33" s="19">
        <v>800212</v>
      </c>
      <c r="D33" s="11"/>
      <c r="E33" s="13"/>
      <c r="F33" s="13"/>
      <c r="G33" s="13"/>
      <c r="H33" s="13"/>
      <c r="I33" s="13"/>
      <c r="J33" s="13"/>
      <c r="K33" s="13"/>
      <c r="L33" s="13"/>
      <c r="M33" s="13"/>
      <c r="N33" s="4"/>
      <c r="O33" s="15">
        <v>2080</v>
      </c>
      <c r="P33" s="15">
        <v>38148865</v>
      </c>
      <c r="Q33" s="22">
        <f t="shared" si="2"/>
        <v>-0.13737712967911644</v>
      </c>
      <c r="R33" s="13"/>
      <c r="S33" s="31">
        <v>2010</v>
      </c>
      <c r="T33" s="30">
        <f t="shared" si="0"/>
        <v>800212</v>
      </c>
    </row>
    <row r="34" spans="1:20" x14ac:dyDescent="0.25">
      <c r="A34" s="13"/>
      <c r="B34" s="15">
        <v>2011</v>
      </c>
      <c r="C34" s="19">
        <v>804978</v>
      </c>
      <c r="D34" s="11"/>
      <c r="E34" s="13"/>
      <c r="F34" s="13"/>
      <c r="G34" s="13"/>
      <c r="H34" s="13"/>
      <c r="I34" s="13"/>
      <c r="J34" s="13"/>
      <c r="K34" s="13"/>
      <c r="L34" s="13"/>
      <c r="M34" s="13"/>
      <c r="N34" s="4"/>
      <c r="O34" s="15">
        <v>2081</v>
      </c>
      <c r="P34" s="15">
        <v>38037696</v>
      </c>
      <c r="Q34" s="22">
        <f t="shared" si="2"/>
        <v>-0.13989088524879598</v>
      </c>
      <c r="R34" s="13"/>
      <c r="S34" s="31">
        <v>2011</v>
      </c>
      <c r="T34" s="30">
        <f t="shared" si="0"/>
        <v>804978</v>
      </c>
    </row>
    <row r="35" spans="1:20" x14ac:dyDescent="0.25">
      <c r="A35" s="13"/>
      <c r="B35" s="15">
        <v>2012</v>
      </c>
      <c r="C35" s="19">
        <v>806674</v>
      </c>
      <c r="D35" s="11"/>
      <c r="E35" s="13"/>
      <c r="F35" s="13"/>
      <c r="G35" s="13"/>
      <c r="H35" s="13"/>
      <c r="I35" s="13"/>
      <c r="J35" s="13"/>
      <c r="K35" s="13"/>
      <c r="L35" s="13"/>
      <c r="M35" s="13"/>
      <c r="N35" s="4"/>
      <c r="O35" s="15">
        <v>2082</v>
      </c>
      <c r="P35" s="15">
        <v>37935443</v>
      </c>
      <c r="Q35" s="22">
        <f t="shared" si="2"/>
        <v>-0.14220303205470805</v>
      </c>
      <c r="R35" s="13"/>
      <c r="S35" s="31">
        <v>2012</v>
      </c>
      <c r="T35" s="30">
        <f t="shared" si="0"/>
        <v>806674</v>
      </c>
    </row>
    <row r="36" spans="1:20" x14ac:dyDescent="0.25">
      <c r="A36" s="13"/>
      <c r="B36" s="15">
        <v>2013</v>
      </c>
      <c r="C36" s="19">
        <v>802558</v>
      </c>
      <c r="D36" s="25">
        <f>(C36-C35)/C35</f>
        <v>-5.1024329530888566E-3</v>
      </c>
      <c r="E36" s="4"/>
      <c r="F36" s="4"/>
      <c r="G36" s="4"/>
      <c r="H36" s="4"/>
      <c r="I36" s="4"/>
      <c r="J36" s="4"/>
      <c r="K36" s="13"/>
      <c r="L36" s="13"/>
      <c r="M36" s="13"/>
      <c r="N36" s="4"/>
      <c r="O36" s="15">
        <v>2083</v>
      </c>
      <c r="P36" s="15">
        <v>37840691</v>
      </c>
      <c r="Q36" s="22">
        <f t="shared" si="2"/>
        <v>-0.14434556610411278</v>
      </c>
      <c r="R36" s="13"/>
      <c r="S36" s="31">
        <v>2013</v>
      </c>
      <c r="T36" s="30">
        <f t="shared" si="0"/>
        <v>802558</v>
      </c>
    </row>
    <row r="37" spans="1:20" x14ac:dyDescent="0.25">
      <c r="A37" s="13"/>
      <c r="B37" s="15">
        <v>2014</v>
      </c>
      <c r="C37" s="19">
        <v>796584</v>
      </c>
      <c r="D37" s="25">
        <f>(C37-C36)/C36</f>
        <v>-7.4436987731727805E-3</v>
      </c>
      <c r="E37" s="4"/>
      <c r="F37" s="4"/>
      <c r="G37" s="4"/>
      <c r="H37" s="4"/>
      <c r="I37" s="4"/>
      <c r="J37" s="4"/>
      <c r="K37" s="13"/>
      <c r="L37" s="13"/>
      <c r="M37" s="13"/>
      <c r="N37" s="4"/>
      <c r="O37" s="15">
        <v>2084</v>
      </c>
      <c r="P37" s="15">
        <v>37751614</v>
      </c>
      <c r="Q37" s="22">
        <f t="shared" si="2"/>
        <v>-0.1463597769441882</v>
      </c>
      <c r="R37" s="13"/>
      <c r="S37" s="31">
        <v>2014</v>
      </c>
      <c r="T37" s="30">
        <f t="shared" si="0"/>
        <v>796584</v>
      </c>
    </row>
    <row r="38" spans="1:20" x14ac:dyDescent="0.25">
      <c r="A38" s="13"/>
      <c r="B38" s="15">
        <v>2015</v>
      </c>
      <c r="C38" s="19">
        <v>792001</v>
      </c>
      <c r="D38" s="25">
        <f>(C38-C37)/C37</f>
        <v>-5.7533166621473696E-3</v>
      </c>
      <c r="E38" s="4"/>
      <c r="F38" s="4"/>
      <c r="G38" s="4"/>
      <c r="H38" s="4"/>
      <c r="I38" s="4"/>
      <c r="J38" s="4"/>
      <c r="K38" s="13"/>
      <c r="L38" s="13"/>
      <c r="M38" s="13"/>
      <c r="N38" s="4"/>
      <c r="O38" s="15">
        <v>2085</v>
      </c>
      <c r="P38" s="15">
        <v>37666643</v>
      </c>
      <c r="Q38" s="22">
        <f t="shared" si="2"/>
        <v>-0.14828114283316118</v>
      </c>
      <c r="R38" s="13"/>
      <c r="S38" s="31">
        <v>2015</v>
      </c>
      <c r="T38" s="30">
        <f t="shared" si="0"/>
        <v>792001</v>
      </c>
    </row>
    <row r="39" spans="1:20" x14ac:dyDescent="0.25">
      <c r="A39" s="13"/>
      <c r="B39" s="15">
        <v>2016</v>
      </c>
      <c r="C39" s="19">
        <v>791248</v>
      </c>
      <c r="D39" s="25">
        <f>(C39-C38)/C38</f>
        <v>-9.5075637530760691E-4</v>
      </c>
      <c r="E39" s="4"/>
      <c r="F39" s="4"/>
      <c r="G39" s="4"/>
      <c r="H39" s="4"/>
      <c r="I39" s="4"/>
      <c r="J39" s="4"/>
      <c r="K39" s="13"/>
      <c r="L39" s="13"/>
      <c r="M39" s="13"/>
      <c r="N39" s="4"/>
      <c r="O39" s="15">
        <v>2086</v>
      </c>
      <c r="P39" s="15">
        <v>37584961</v>
      </c>
      <c r="Q39" s="22">
        <f t="shared" si="2"/>
        <v>-0.15012813779077136</v>
      </c>
      <c r="R39" s="13"/>
      <c r="S39" s="31">
        <v>2016</v>
      </c>
      <c r="T39" s="30">
        <f t="shared" si="0"/>
        <v>791248</v>
      </c>
    </row>
    <row r="40" spans="1:20" x14ac:dyDescent="0.25">
      <c r="A40" s="13"/>
      <c r="B40" s="15">
        <v>2017</v>
      </c>
      <c r="C40" s="19">
        <v>792256</v>
      </c>
      <c r="D40" s="25">
        <f>(C40-C39)/C39</f>
        <v>1.2739368693506967E-3</v>
      </c>
      <c r="E40" s="4"/>
      <c r="F40" s="4"/>
      <c r="G40" s="4"/>
      <c r="H40" s="4"/>
      <c r="I40" s="4"/>
      <c r="J40" s="4"/>
      <c r="K40" s="13"/>
      <c r="L40" s="13"/>
      <c r="M40" s="13"/>
      <c r="N40" s="4"/>
      <c r="O40" s="15">
        <v>2087</v>
      </c>
      <c r="P40" s="15">
        <v>37505910</v>
      </c>
      <c r="Q40" s="22">
        <f t="shared" si="2"/>
        <v>-0.15191564052569509</v>
      </c>
      <c r="R40" s="13"/>
      <c r="S40" s="31">
        <v>2017</v>
      </c>
      <c r="T40" s="30">
        <f t="shared" si="0"/>
        <v>792256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"/>
      <c r="O41" s="15">
        <v>2088</v>
      </c>
      <c r="P41" s="15">
        <v>37428414</v>
      </c>
      <c r="Q41" s="22">
        <f t="shared" si="2"/>
        <v>-0.15366798157066161</v>
      </c>
      <c r="R41" s="5"/>
      <c r="S41" s="31">
        <v>2018</v>
      </c>
      <c r="T41" s="35">
        <f t="shared" ref="T41:T49" si="5">$T$40+$T$40*I9</f>
        <v>791120</v>
      </c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"/>
      <c r="O42" s="15">
        <v>2089</v>
      </c>
      <c r="P42" s="15">
        <v>37351373</v>
      </c>
      <c r="Q42" s="22">
        <f t="shared" si="2"/>
        <v>-0.15541003414686252</v>
      </c>
      <c r="R42" s="13"/>
      <c r="S42" s="31">
        <v>2019</v>
      </c>
      <c r="T42" s="35">
        <f t="shared" si="5"/>
        <v>790870</v>
      </c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4"/>
      <c r="N43" s="13"/>
      <c r="O43" s="15">
        <v>2090</v>
      </c>
      <c r="P43" s="15">
        <v>37273831</v>
      </c>
      <c r="Q43" s="22">
        <f t="shared" si="2"/>
        <v>-0.15716341534471526</v>
      </c>
      <c r="R43" s="13"/>
      <c r="S43" s="31">
        <v>2020</v>
      </c>
      <c r="T43" s="35">
        <f t="shared" si="5"/>
        <v>791426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4"/>
      <c r="N44" s="13"/>
      <c r="O44" s="15">
        <v>2091</v>
      </c>
      <c r="P44" s="15">
        <v>37195097</v>
      </c>
      <c r="Q44" s="22">
        <f t="shared" si="2"/>
        <v>-0.15894375006953196</v>
      </c>
      <c r="R44" s="13"/>
      <c r="S44" s="31">
        <v>2021</v>
      </c>
      <c r="T44" s="35">
        <f t="shared" si="5"/>
        <v>792453</v>
      </c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4"/>
      <c r="N45" s="13"/>
      <c r="O45" s="15">
        <v>2092</v>
      </c>
      <c r="P45" s="15">
        <v>37114632</v>
      </c>
      <c r="Q45" s="22">
        <f t="shared" si="2"/>
        <v>-0.16076322619969652</v>
      </c>
      <c r="R45" s="13"/>
      <c r="S45" s="31">
        <v>2022</v>
      </c>
      <c r="T45" s="35">
        <f t="shared" si="5"/>
        <v>793842</v>
      </c>
    </row>
    <row r="46" spans="1:20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4"/>
      <c r="N46" s="13"/>
      <c r="O46" s="15">
        <v>2093</v>
      </c>
      <c r="P46" s="15">
        <v>37032117</v>
      </c>
      <c r="Q46" s="22">
        <f t="shared" si="2"/>
        <v>-0.16262905696935448</v>
      </c>
      <c r="R46" s="5"/>
      <c r="S46" s="31">
        <v>2023</v>
      </c>
      <c r="T46" s="35">
        <f t="shared" si="5"/>
        <v>795526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4"/>
      <c r="N47" s="13"/>
      <c r="O47" s="15">
        <v>2094</v>
      </c>
      <c r="P47" s="15">
        <v>36947276</v>
      </c>
      <c r="Q47" s="22">
        <f t="shared" si="2"/>
        <v>-0.164547483295823</v>
      </c>
      <c r="R47" s="5"/>
      <c r="S47" s="31">
        <v>2024</v>
      </c>
      <c r="T47" s="35">
        <f t="shared" si="5"/>
        <v>797357</v>
      </c>
    </row>
    <row r="48" spans="1:2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4"/>
      <c r="N48" s="13"/>
      <c r="O48" s="15">
        <v>2095</v>
      </c>
      <c r="P48" s="15">
        <v>36859888</v>
      </c>
      <c r="Q48" s="22">
        <f t="shared" si="2"/>
        <v>-0.16652350243535971</v>
      </c>
      <c r="R48" s="5"/>
      <c r="S48" s="31">
        <v>2025</v>
      </c>
      <c r="T48" s="35">
        <f t="shared" si="5"/>
        <v>799313</v>
      </c>
    </row>
    <row r="49" spans="1:2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4"/>
      <c r="N49" s="13"/>
      <c r="O49" s="15">
        <v>2096</v>
      </c>
      <c r="P49" s="15">
        <v>36769768</v>
      </c>
      <c r="Q49" s="22">
        <f t="shared" si="2"/>
        <v>-0.16856129761152858</v>
      </c>
      <c r="R49" s="5"/>
      <c r="S49" s="31">
        <v>2026</v>
      </c>
      <c r="T49" s="35">
        <f t="shared" si="5"/>
        <v>801299</v>
      </c>
    </row>
    <row r="50" spans="1:2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4"/>
      <c r="N50" s="13"/>
      <c r="O50" s="15">
        <v>2097</v>
      </c>
      <c r="P50" s="15">
        <v>36676712</v>
      </c>
      <c r="Q50" s="22">
        <f t="shared" si="2"/>
        <v>-0.17066548167625975</v>
      </c>
      <c r="R50" s="5"/>
      <c r="S50" s="31">
        <v>2027</v>
      </c>
      <c r="T50" s="32">
        <f t="shared" ref="T50:T74" si="6">$T$49+$T$49*M5</f>
        <v>803730.83847916103</v>
      </c>
    </row>
    <row r="51" spans="1:20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4"/>
      <c r="N51" s="13"/>
      <c r="O51" s="15">
        <v>2098</v>
      </c>
      <c r="P51" s="15">
        <v>36580552</v>
      </c>
      <c r="Q51" s="22">
        <f t="shared" si="2"/>
        <v>-0.17283985344878969</v>
      </c>
      <c r="R51" s="13"/>
      <c r="S51" s="31">
        <v>2028</v>
      </c>
      <c r="T51" s="32">
        <f t="shared" si="6"/>
        <v>806228.66082089697</v>
      </c>
    </row>
    <row r="52" spans="1:20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4"/>
      <c r="N52" s="13"/>
      <c r="O52" s="15">
        <v>2099</v>
      </c>
      <c r="P52" s="15">
        <v>36481118</v>
      </c>
      <c r="Q52" s="22">
        <f t="shared" si="2"/>
        <v>-0.17508825697239352</v>
      </c>
      <c r="R52" s="13"/>
      <c r="S52" s="31">
        <v>2029</v>
      </c>
      <c r="T52" s="32">
        <f t="shared" si="6"/>
        <v>808787.73853994161</v>
      </c>
    </row>
    <row r="53" spans="1:20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4"/>
      <c r="N53" s="13"/>
      <c r="O53" s="15">
        <v>2100</v>
      </c>
      <c r="P53" s="15">
        <v>36378242</v>
      </c>
      <c r="Q53" s="22">
        <f t="shared" si="2"/>
        <v>-0.17741449106630774</v>
      </c>
      <c r="R53" s="13"/>
      <c r="S53" s="31">
        <v>2030</v>
      </c>
      <c r="T53" s="32">
        <f t="shared" si="6"/>
        <v>811416.66888223321</v>
      </c>
    </row>
    <row r="54" spans="1:20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31">
        <v>2031</v>
      </c>
      <c r="T54" s="32">
        <f t="shared" si="6"/>
        <v>814116.84890023677</v>
      </c>
    </row>
    <row r="55" spans="1:20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31">
        <v>2032</v>
      </c>
      <c r="T55" s="32">
        <f t="shared" si="6"/>
        <v>816861.4122003956</v>
      </c>
    </row>
    <row r="56" spans="1:20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31">
        <v>2033</v>
      </c>
      <c r="T56" s="32">
        <f t="shared" si="6"/>
        <v>819624.13718259858</v>
      </c>
    </row>
    <row r="57" spans="1:20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31">
        <v>2034</v>
      </c>
      <c r="T57" s="32">
        <f t="shared" si="6"/>
        <v>822387.93682054395</v>
      </c>
    </row>
    <row r="58" spans="1:20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31">
        <v>2035</v>
      </c>
      <c r="T58" s="32">
        <f t="shared" si="6"/>
        <v>825121.10876983486</v>
      </c>
    </row>
    <row r="59" spans="1:20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31">
        <v>2036</v>
      </c>
      <c r="T59" s="32">
        <f t="shared" si="6"/>
        <v>827812.36914517754</v>
      </c>
    </row>
    <row r="60" spans="1:20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31">
        <v>2037</v>
      </c>
      <c r="T60" s="32">
        <f t="shared" si="6"/>
        <v>830445.27571371559</v>
      </c>
    </row>
    <row r="61" spans="1:20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31">
        <v>2038</v>
      </c>
      <c r="T61" s="32">
        <f t="shared" si="6"/>
        <v>833009.72671147157</v>
      </c>
    </row>
    <row r="62" spans="1:20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31">
        <v>2039</v>
      </c>
      <c r="T62" s="32">
        <f t="shared" si="6"/>
        <v>835491.10682035086</v>
      </c>
    </row>
    <row r="63" spans="1:20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31">
        <v>2040</v>
      </c>
      <c r="T63" s="32">
        <f t="shared" si="6"/>
        <v>837866.63333861739</v>
      </c>
    </row>
    <row r="64" spans="1:20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31">
        <v>2041</v>
      </c>
      <c r="T64" s="32">
        <f t="shared" si="6"/>
        <v>840120.72375800868</v>
      </c>
    </row>
    <row r="65" spans="1:20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31">
        <v>2042</v>
      </c>
      <c r="T65" s="32">
        <f t="shared" si="6"/>
        <v>842240.69714076573</v>
      </c>
    </row>
    <row r="66" spans="1:20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31">
        <v>2043</v>
      </c>
      <c r="T66" s="32">
        <f t="shared" si="6"/>
        <v>844211.29337534867</v>
      </c>
    </row>
    <row r="67" spans="1:20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31">
        <v>2044</v>
      </c>
      <c r="T67" s="32">
        <f t="shared" si="6"/>
        <v>846016.82248792029</v>
      </c>
    </row>
    <row r="68" spans="1:20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31">
        <v>2045</v>
      </c>
      <c r="T68" s="32">
        <f t="shared" si="6"/>
        <v>847651.05147517577</v>
      </c>
    </row>
    <row r="69" spans="1:20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31">
        <v>2046</v>
      </c>
      <c r="T69" s="32">
        <f t="shared" si="6"/>
        <v>849113.33554366941</v>
      </c>
    </row>
    <row r="70" spans="1:20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31">
        <v>2047</v>
      </c>
      <c r="T70" s="32">
        <f t="shared" si="6"/>
        <v>850393.89532614697</v>
      </c>
    </row>
    <row r="71" spans="1:20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31">
        <v>2048</v>
      </c>
      <c r="T71" s="32">
        <f t="shared" si="6"/>
        <v>851495.95478983503</v>
      </c>
    </row>
    <row r="72" spans="1:20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31">
        <v>2049</v>
      </c>
      <c r="T72" s="32">
        <f t="shared" si="6"/>
        <v>852422.30803966348</v>
      </c>
    </row>
    <row r="73" spans="1:20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31">
        <v>2050</v>
      </c>
      <c r="T73" s="32">
        <f t="shared" si="6"/>
        <v>853188.10772159824</v>
      </c>
    </row>
    <row r="74" spans="1:20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31">
        <v>2051</v>
      </c>
      <c r="T74" s="32">
        <f t="shared" si="6"/>
        <v>853794.7508881042</v>
      </c>
    </row>
    <row r="75" spans="1:20" x14ac:dyDescent="0.25">
      <c r="A75" s="13"/>
      <c r="B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31">
        <v>2052</v>
      </c>
      <c r="T75" s="33">
        <f>$T$74+$T$74*Q5</f>
        <v>850290.37944668299</v>
      </c>
    </row>
    <row r="76" spans="1:20" x14ac:dyDescent="0.25">
      <c r="A76" s="13"/>
      <c r="B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31">
        <v>2053</v>
      </c>
      <c r="T76" s="33">
        <f t="shared" ref="T76:T123" si="7">$T$74+$T$74*Q6</f>
        <v>846579.54939149809</v>
      </c>
    </row>
    <row r="77" spans="1:20" x14ac:dyDescent="0.25">
      <c r="A77" s="13"/>
      <c r="B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31">
        <v>2054</v>
      </c>
      <c r="T77" s="33">
        <f t="shared" si="7"/>
        <v>842677.93721351412</v>
      </c>
    </row>
    <row r="78" spans="1:20" x14ac:dyDescent="0.25">
      <c r="A78" s="13"/>
      <c r="B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31">
        <v>2055</v>
      </c>
      <c r="T78" s="33">
        <f t="shared" si="7"/>
        <v>838601.41246392915</v>
      </c>
    </row>
    <row r="79" spans="1:20" x14ac:dyDescent="0.25">
      <c r="A79" s="13"/>
      <c r="B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31">
        <v>2056</v>
      </c>
      <c r="T79" s="33">
        <f t="shared" si="7"/>
        <v>834360.96027003264</v>
      </c>
    </row>
    <row r="80" spans="1:20" x14ac:dyDescent="0.25">
      <c r="A80" s="13"/>
      <c r="B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31">
        <v>2057</v>
      </c>
      <c r="T80" s="33">
        <f t="shared" si="7"/>
        <v>829969.3419132625</v>
      </c>
    </row>
    <row r="81" spans="1:20" x14ac:dyDescent="0.25">
      <c r="A81" s="13"/>
      <c r="B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31">
        <v>2058</v>
      </c>
      <c r="T81" s="33">
        <f t="shared" si="7"/>
        <v>825447.36928679608</v>
      </c>
    </row>
    <row r="82" spans="1:20" x14ac:dyDescent="0.25">
      <c r="A82" s="13"/>
      <c r="B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31">
        <v>2059</v>
      </c>
      <c r="T82" s="33">
        <f t="shared" si="7"/>
        <v>820819.27144994435</v>
      </c>
    </row>
    <row r="83" spans="1:20" x14ac:dyDescent="0.25">
      <c r="A83" s="13"/>
      <c r="B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31">
        <v>2060</v>
      </c>
      <c r="T83" s="33">
        <f t="shared" si="7"/>
        <v>816108.40869096771</v>
      </c>
    </row>
    <row r="84" spans="1:20" x14ac:dyDescent="0.25">
      <c r="A84" s="13"/>
      <c r="B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31">
        <v>2061</v>
      </c>
      <c r="T84" s="33">
        <f t="shared" si="7"/>
        <v>811333.44993445068</v>
      </c>
    </row>
    <row r="85" spans="1:20" x14ac:dyDescent="0.25">
      <c r="A85" s="13"/>
      <c r="B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31">
        <v>2062</v>
      </c>
      <c r="T85" s="33">
        <f t="shared" si="7"/>
        <v>806513.02549293148</v>
      </c>
    </row>
    <row r="86" spans="1:20" x14ac:dyDescent="0.25">
      <c r="A86" s="13"/>
      <c r="B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31">
        <v>2063</v>
      </c>
      <c r="T86" s="33">
        <f t="shared" si="7"/>
        <v>801672.09805460868</v>
      </c>
    </row>
    <row r="87" spans="1:20" x14ac:dyDescent="0.25">
      <c r="A87" s="13"/>
      <c r="B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31">
        <v>2064</v>
      </c>
      <c r="T87" s="33">
        <f t="shared" si="7"/>
        <v>796837.25201364292</v>
      </c>
    </row>
    <row r="88" spans="1:20" x14ac:dyDescent="0.25">
      <c r="A88" s="13"/>
      <c r="B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31">
        <v>2065</v>
      </c>
      <c r="T88" s="33">
        <f t="shared" si="7"/>
        <v>792033.681730513</v>
      </c>
    </row>
    <row r="89" spans="1:20" x14ac:dyDescent="0.25">
      <c r="A89" s="13"/>
      <c r="B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31">
        <v>2066</v>
      </c>
      <c r="T89" s="33">
        <f t="shared" si="7"/>
        <v>787280.69322857459</v>
      </c>
    </row>
    <row r="90" spans="1:20" x14ac:dyDescent="0.25">
      <c r="A90" s="13"/>
      <c r="B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31">
        <v>2067</v>
      </c>
      <c r="T90" s="33">
        <f t="shared" si="7"/>
        <v>782597.22571673931</v>
      </c>
    </row>
    <row r="91" spans="1:20" x14ac:dyDescent="0.25">
      <c r="A91" s="13"/>
      <c r="B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31">
        <v>2068</v>
      </c>
      <c r="T91" s="33">
        <f t="shared" si="7"/>
        <v>778007.73992659862</v>
      </c>
    </row>
    <row r="92" spans="1:20" x14ac:dyDescent="0.25">
      <c r="A92" s="13"/>
      <c r="B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31">
        <v>2069</v>
      </c>
      <c r="T92" s="33">
        <f t="shared" si="7"/>
        <v>773537.52674874826</v>
      </c>
    </row>
    <row r="93" spans="1:20" x14ac:dyDescent="0.25">
      <c r="A93" s="13"/>
      <c r="B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31">
        <v>2070</v>
      </c>
      <c r="T93" s="33">
        <f t="shared" si="7"/>
        <v>769208.76880402374</v>
      </c>
    </row>
    <row r="94" spans="1:20" x14ac:dyDescent="0.25">
      <c r="A94" s="13"/>
      <c r="B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31">
        <v>2071</v>
      </c>
      <c r="T94" s="33">
        <f t="shared" si="7"/>
        <v>765034.38182204973</v>
      </c>
    </row>
    <row r="95" spans="1:20" x14ac:dyDescent="0.25">
      <c r="A95" s="13"/>
      <c r="B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31">
        <v>2072</v>
      </c>
      <c r="T95" s="33">
        <f t="shared" si="7"/>
        <v>761026.70235175057</v>
      </c>
    </row>
    <row r="96" spans="1:20" x14ac:dyDescent="0.25">
      <c r="A96" s="13"/>
      <c r="B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31">
        <v>2073</v>
      </c>
      <c r="T96" s="33">
        <f t="shared" si="7"/>
        <v>757205.44184297218</v>
      </c>
    </row>
    <row r="97" spans="1:20" x14ac:dyDescent="0.25">
      <c r="A97" s="13"/>
      <c r="B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31">
        <v>2074</v>
      </c>
      <c r="T97" s="33">
        <f t="shared" si="7"/>
        <v>753590.98745637783</v>
      </c>
    </row>
    <row r="98" spans="1:20" x14ac:dyDescent="0.25">
      <c r="A98" s="13"/>
      <c r="B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31">
        <v>2075</v>
      </c>
      <c r="T98" s="33">
        <f t="shared" si="7"/>
        <v>750197.3746709472</v>
      </c>
    </row>
    <row r="99" spans="1:20" x14ac:dyDescent="0.25">
      <c r="A99" s="13"/>
      <c r="B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31">
        <v>2076</v>
      </c>
      <c r="T99" s="33">
        <f t="shared" si="7"/>
        <v>747029.83541900956</v>
      </c>
    </row>
    <row r="100" spans="1:20" x14ac:dyDescent="0.25">
      <c r="A100" s="13"/>
      <c r="B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31">
        <v>2077</v>
      </c>
      <c r="T100" s="33">
        <f t="shared" si="7"/>
        <v>744085.43518501485</v>
      </c>
    </row>
    <row r="101" spans="1:20" x14ac:dyDescent="0.25">
      <c r="A101" s="13"/>
      <c r="B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31">
        <v>2078</v>
      </c>
      <c r="T101" s="33">
        <f t="shared" si="7"/>
        <v>741357.49408488197</v>
      </c>
    </row>
    <row r="102" spans="1:20" x14ac:dyDescent="0.25">
      <c r="A102" s="13"/>
      <c r="B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31">
        <v>2079</v>
      </c>
      <c r="T102" s="33">
        <f t="shared" si="7"/>
        <v>738834.48642266786</v>
      </c>
    </row>
    <row r="103" spans="1:20" x14ac:dyDescent="0.25">
      <c r="A103" s="13"/>
      <c r="B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31">
        <v>2080</v>
      </c>
      <c r="T103" s="33">
        <f t="shared" si="7"/>
        <v>736502.87867600017</v>
      </c>
    </row>
    <row r="104" spans="1:20" x14ac:dyDescent="0.25">
      <c r="A104" s="13"/>
      <c r="B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31">
        <v>2081</v>
      </c>
      <c r="T104" s="33">
        <f t="shared" si="7"/>
        <v>734356.64736559207</v>
      </c>
    </row>
    <row r="105" spans="1:20" x14ac:dyDescent="0.25">
      <c r="A105" s="13"/>
      <c r="B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31">
        <v>2082</v>
      </c>
      <c r="T105" s="33">
        <f t="shared" si="7"/>
        <v>732382.54855942167</v>
      </c>
    </row>
    <row r="106" spans="1:20" x14ac:dyDescent="0.25">
      <c r="A106" s="13"/>
      <c r="B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31">
        <v>2083</v>
      </c>
      <c r="T106" s="33">
        <f t="shared" si="7"/>
        <v>730553.26423444087</v>
      </c>
    </row>
    <row r="107" spans="1:20" x14ac:dyDescent="0.25">
      <c r="A107" s="13"/>
      <c r="B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31">
        <v>2084</v>
      </c>
      <c r="T107" s="33">
        <f t="shared" si="7"/>
        <v>728833.5415920025</v>
      </c>
    </row>
    <row r="108" spans="1:20" x14ac:dyDescent="0.25">
      <c r="A108" s="13"/>
      <c r="B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31">
        <v>2085</v>
      </c>
      <c r="T108" s="33">
        <f t="shared" si="7"/>
        <v>727193.08948146191</v>
      </c>
    </row>
    <row r="109" spans="1:20" x14ac:dyDescent="0.25">
      <c r="A109" s="13"/>
      <c r="B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31">
        <v>2086</v>
      </c>
      <c r="T109" s="33">
        <f t="shared" si="7"/>
        <v>725616.13488173764</v>
      </c>
    </row>
    <row r="110" spans="1:20" x14ac:dyDescent="0.25">
      <c r="A110" s="13"/>
      <c r="B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31">
        <v>2087</v>
      </c>
      <c r="T110" s="33">
        <f t="shared" si="7"/>
        <v>724089.97442946164</v>
      </c>
    </row>
    <row r="111" spans="1:20" x14ac:dyDescent="0.25">
      <c r="A111" s="13"/>
      <c r="B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31">
        <v>2088</v>
      </c>
      <c r="T111" s="33">
        <f t="shared" si="7"/>
        <v>722593.83484350343</v>
      </c>
    </row>
    <row r="112" spans="1:20" x14ac:dyDescent="0.25">
      <c r="A112" s="13"/>
      <c r="B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31">
        <v>2089</v>
      </c>
      <c r="T112" s="33">
        <f t="shared" si="7"/>
        <v>721106.47949817195</v>
      </c>
    </row>
    <row r="113" spans="1:20" x14ac:dyDescent="0.25">
      <c r="A113" s="13"/>
      <c r="B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31">
        <v>2090</v>
      </c>
      <c r="T113" s="33">
        <f t="shared" si="7"/>
        <v>719609.45183513942</v>
      </c>
    </row>
    <row r="114" spans="1:20" x14ac:dyDescent="0.25">
      <c r="A114" s="13"/>
      <c r="B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31">
        <v>2091</v>
      </c>
      <c r="T114" s="33">
        <f t="shared" si="7"/>
        <v>718089.41139226709</v>
      </c>
    </row>
    <row r="115" spans="1:20" x14ac:dyDescent="0.25">
      <c r="A115" s="13"/>
      <c r="B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31">
        <v>2092</v>
      </c>
      <c r="T115" s="33">
        <f t="shared" si="7"/>
        <v>716535.95222296636</v>
      </c>
    </row>
    <row r="116" spans="1:20" x14ac:dyDescent="0.25">
      <c r="A116" s="13"/>
      <c r="B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31">
        <v>2093</v>
      </c>
      <c r="T116" s="33">
        <f t="shared" si="7"/>
        <v>714942.9157057869</v>
      </c>
    </row>
    <row r="117" spans="1:20" x14ac:dyDescent="0.25">
      <c r="A117" s="13"/>
      <c r="B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31">
        <v>2094</v>
      </c>
      <c r="T117" s="33">
        <f t="shared" si="7"/>
        <v>713304.97337828251</v>
      </c>
    </row>
    <row r="118" spans="1:20" x14ac:dyDescent="0.25">
      <c r="A118" s="13"/>
      <c r="B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31">
        <v>2095</v>
      </c>
      <c r="T118" s="33">
        <f t="shared" si="7"/>
        <v>711617.85860929161</v>
      </c>
    </row>
    <row r="119" spans="1:20" x14ac:dyDescent="0.25">
      <c r="A119" s="13"/>
      <c r="B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31">
        <v>2096</v>
      </c>
      <c r="T119" s="33">
        <f t="shared" si="7"/>
        <v>709877.99978449359</v>
      </c>
    </row>
    <row r="120" spans="1:20" x14ac:dyDescent="0.25">
      <c r="A120" s="13"/>
      <c r="B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31">
        <v>2097</v>
      </c>
      <c r="T120" s="33">
        <f t="shared" si="7"/>
        <v>708081.45847512363</v>
      </c>
    </row>
    <row r="121" spans="1:20" x14ac:dyDescent="0.25">
      <c r="A121" s="13"/>
      <c r="B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31">
        <v>2098</v>
      </c>
      <c r="T121" s="33">
        <f t="shared" si="7"/>
        <v>706224.99126925832</v>
      </c>
    </row>
    <row r="122" spans="1:20" x14ac:dyDescent="0.25">
      <c r="A122" s="13"/>
      <c r="B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31">
        <v>2099</v>
      </c>
      <c r="T122" s="33">
        <f t="shared" si="7"/>
        <v>704305.31614292716</v>
      </c>
    </row>
    <row r="123" spans="1:20" x14ac:dyDescent="0.25">
      <c r="A123" s="13"/>
      <c r="B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31">
        <v>2100</v>
      </c>
      <c r="T123" s="33">
        <f t="shared" si="7"/>
        <v>702319.18968420615</v>
      </c>
    </row>
    <row r="124" spans="1:20" x14ac:dyDescent="0.25">
      <c r="T124" s="7"/>
    </row>
  </sheetData>
  <mergeCells count="19">
    <mergeCell ref="V6:AB6"/>
    <mergeCell ref="AC6:AE6"/>
    <mergeCell ref="V7:AB7"/>
    <mergeCell ref="AC7:AE7"/>
    <mergeCell ref="V3:AB3"/>
    <mergeCell ref="AC3:AE3"/>
    <mergeCell ref="V4:AB4"/>
    <mergeCell ref="AC4:AE4"/>
    <mergeCell ref="V5:AB5"/>
    <mergeCell ref="AC5:AE5"/>
    <mergeCell ref="B2:C2"/>
    <mergeCell ref="F2:G2"/>
    <mergeCell ref="K2:L2"/>
    <mergeCell ref="O2:P2"/>
    <mergeCell ref="S2:T2"/>
    <mergeCell ref="H2:H6"/>
    <mergeCell ref="I2:I6"/>
    <mergeCell ref="M2:M3"/>
    <mergeCell ref="Q2:Q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Població CAT</vt:lpstr>
      <vt:lpstr>Població BCN</vt:lpstr>
      <vt:lpstr>Població GIR</vt:lpstr>
      <vt:lpstr>Població LLD</vt:lpstr>
      <vt:lpstr>Població TRG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Oleguer Riera</dc:creator>
  <cp:lastModifiedBy>Oleguer</cp:lastModifiedBy>
  <dcterms:created xsi:type="dcterms:W3CDTF">2018-03-07T02:10:23Z</dcterms:created>
  <dcterms:modified xsi:type="dcterms:W3CDTF">2018-10-03T16:47:51Z</dcterms:modified>
</cp:coreProperties>
</file>